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kduran\Desktop\"/>
    </mc:Choice>
  </mc:AlternateContent>
  <xr:revisionPtr revIDLastSave="0" documentId="8_{1AC55004-7E99-4B35-AAB7-A08F48E6ABF5}" xr6:coauthVersionLast="47" xr6:coauthVersionMax="47" xr10:uidLastSave="{00000000-0000-0000-0000-000000000000}"/>
  <bookViews>
    <workbookView xWindow="-108" yWindow="-108" windowWidth="23256" windowHeight="12576" xr2:uid="{00000000-000D-0000-FFFF-FFFF00000000}"/>
  </bookViews>
  <sheets>
    <sheet name="Cann_Apport_Tax" sheetId="1" r:id="rId1"/>
    <sheet name="Remittance Adjustment Form" sheetId="3" r:id="rId2"/>
    <sheet name="FAQ" sheetId="2" r:id="rId3"/>
    <sheet name="Cann_Apport_Tax Sampl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4" l="1"/>
  <c r="I52" i="4"/>
  <c r="I45" i="1"/>
  <c r="I53" i="4"/>
  <c r="I51" i="4"/>
  <c r="I50" i="4"/>
  <c r="I49" i="4"/>
  <c r="I45" i="4"/>
  <c r="I44" i="4"/>
  <c r="I43" i="4"/>
  <c r="I42" i="4"/>
  <c r="I40" i="4"/>
  <c r="J37" i="4"/>
  <c r="J38" i="4" s="1"/>
  <c r="B23" i="2"/>
  <c r="G27" i="3"/>
  <c r="J30" i="1" s="1"/>
  <c r="I54" i="4" l="1"/>
  <c r="I46" i="4"/>
  <c r="J47" i="4" s="1"/>
  <c r="I44" i="1"/>
  <c r="I46" i="1"/>
  <c r="I43" i="1"/>
  <c r="I42" i="1"/>
  <c r="I37" i="1"/>
  <c r="I36" i="1"/>
  <c r="I34" i="1"/>
  <c r="I35" i="1"/>
  <c r="I38" i="1"/>
  <c r="I33" i="1"/>
  <c r="J31" i="1"/>
  <c r="I47" i="1" l="1"/>
  <c r="J55" i="4"/>
  <c r="J57" i="4" s="1"/>
  <c r="I39" i="1"/>
  <c r="J40" i="1" s="1"/>
  <c r="J48" i="1" l="1"/>
  <c r="J50" i="1" s="1"/>
</calcChain>
</file>

<file path=xl/sharedStrings.xml><?xml version="1.0" encoding="utf-8"?>
<sst xmlns="http://schemas.openxmlformats.org/spreadsheetml/2006/main" count="186" uniqueCount="114">
  <si>
    <t>2. Gross Receipts Adjustments (Must be itemized, documented, and attached)</t>
  </si>
  <si>
    <t>1. Total Gross Reciepts for the Tax Period</t>
  </si>
  <si>
    <t>3. Gross Reciepts (Subtract Line 2 from Line 1)</t>
  </si>
  <si>
    <t>4. Apportionment</t>
  </si>
  <si>
    <t>5. Total Percentage (Sum a through f)</t>
  </si>
  <si>
    <t>6. Taxable Gross Receipts (Multiply Line 3 by the percentage from Line 5)</t>
  </si>
  <si>
    <t>Yes/No</t>
  </si>
  <si>
    <t>%</t>
  </si>
  <si>
    <t>No</t>
  </si>
  <si>
    <t>CANNABIS BUSINESS TAX APPORTIONMENT FORM</t>
  </si>
  <si>
    <t>Business Name:</t>
  </si>
  <si>
    <t>Business Tax Certficate #:</t>
  </si>
  <si>
    <t xml:space="preserve">Address: </t>
  </si>
  <si>
    <t xml:space="preserve">I declare under the penalty of perjury that the statements hererin and any attachments are true, correct, and complete. </t>
  </si>
  <si>
    <t>Print Name:</t>
  </si>
  <si>
    <t>Date:</t>
  </si>
  <si>
    <t>Phone #:</t>
  </si>
  <si>
    <t>Signature:</t>
  </si>
  <si>
    <t>Please submit the completed form and payment at:</t>
  </si>
  <si>
    <t>City of Cotati</t>
  </si>
  <si>
    <t>201 W. Sierra Ave.</t>
  </si>
  <si>
    <t>Cotati, CA 94931</t>
  </si>
  <si>
    <t>a. Was the Buyer located in Cotati?</t>
  </si>
  <si>
    <t>b. Was the Seller based in Cotati?</t>
  </si>
  <si>
    <t>c. Was the Product Delivered in Cotati?</t>
  </si>
  <si>
    <t>d. Was the Product Shipped from Cotati?</t>
  </si>
  <si>
    <t>e. Was the Billing/Accounting Processed in  Cotati?</t>
  </si>
  <si>
    <t>f. Was the Payment Collected in Cotati?</t>
  </si>
  <si>
    <t>Cotati of Cotati Apportionment Calculation</t>
  </si>
  <si>
    <t>a. Cultivation</t>
  </si>
  <si>
    <t>b. Manufacturing</t>
  </si>
  <si>
    <t>c. Distribution</t>
  </si>
  <si>
    <t>9. Tax due (Multiply Line 6 by Line 8)</t>
  </si>
  <si>
    <t>10. Other Credits (provide backup documentation supporting overpayment)</t>
  </si>
  <si>
    <t>11. Total Amount Remitted (Subtract Line 10 from Line 9)</t>
  </si>
  <si>
    <t>7. Business Activity in Cotati - select one</t>
  </si>
  <si>
    <t>Tax Period (Quarter and Year)</t>
  </si>
  <si>
    <t>Apportionment Instructions and FAQ</t>
  </si>
  <si>
    <t>Where do I go if I do not see the answer to my question here?</t>
  </si>
  <si>
    <t xml:space="preserve"> - If you have questions or need assistance, contact the City of Cotati Administrative Services Department at (707) 665-3631 or adminservices@cotaticity.org. </t>
  </si>
  <si>
    <t>Where can I submit my completed remittance form and payment?</t>
  </si>
  <si>
    <t xml:space="preserve"> - Completed remittance forms and payment can be submitted at: 
         City of Cotati
         Business Tax Program – Cannabis Tax 
         201 W. Sierra Ave.
         Cotati, CA 94931 
Cash remittances require scheduling an appointment in advance. To request an appointment, please call 707-665-3631 or email adminservices@cotaticity.org </t>
  </si>
  <si>
    <t>How do I calculate the Business Tax owed to the City?</t>
  </si>
  <si>
    <t>3. Taxable Gross Receipts are Gross Receipts for period less Adjustments (Subtract Line 2 from Line 1)</t>
  </si>
  <si>
    <t>CANNABIS BUSINESS TAX REMITTANCE ADJUSMENT FORM</t>
  </si>
  <si>
    <t>This form should be used to document adjustments to Gross Receipts for your monthly Cannabis Business Tax. The total on this form must be transferred to line 2 (Adjustments) of the Cannabis Tax Remittance Form.</t>
  </si>
  <si>
    <t>Description of Adjusments</t>
  </si>
  <si>
    <t>Amount</t>
  </si>
  <si>
    <t>Total</t>
  </si>
  <si>
    <t>Tax Period (Quarter and Year):</t>
  </si>
  <si>
    <t>4. Apportionment - Answer Yes or No to activities performed in City Limits to generate the relative portion of the cannabis business tax that is applicable:</t>
  </si>
  <si>
    <t>Apportionment Table</t>
  </si>
  <si>
    <t>Description</t>
  </si>
  <si>
    <t>Sales - When the Buyer is located within the City of Cotati.</t>
  </si>
  <si>
    <t>Sales - When the Seller is located within the City of Cotati</t>
  </si>
  <si>
    <t>Product Delivery - If product is delivered within the City of Cotati</t>
  </si>
  <si>
    <t>Product Delivery - If the produict is shipped from within the City of Cotati</t>
  </si>
  <si>
    <t>Account Processing - Payment is collected within the City of Cotati</t>
  </si>
  <si>
    <t>Max Total Proportion of Tax</t>
  </si>
  <si>
    <t>Apportion</t>
  </si>
  <si>
    <t>6. Other Credits - This is primarilly for prepayment credits.  If there are other credits to be applied please provide backup documentation for such adjustment.</t>
  </si>
  <si>
    <t xml:space="preserve">Calculation of Cannabis Business Tax  - The form will auto calculate the tax based on the inputs on the form.  Please see detailed instructions below on the required inputs to generate the  applicable apportioned tax due to the City. 
                 </t>
  </si>
  <si>
    <t>What cannabis business activities are subject to the tax?</t>
  </si>
  <si>
    <t>Cannabis business activities include any activity which entails the distribution, delivery, dispensing, exchanging, bartering or sale of non-medical Cannabis, including but not limited to, transporting, manufacturing, cultivating, compounding, converting, processing, preparing, storing, packaging, wholesale, or retail sales of Cannabis and any ancillary products in the City, whether or not carried on for gain or profit. The sole exemption is for testing laboratires as that are subject to the general business tax (CMC 5.30.140). 
All cannabis business activities are taxable, regardless of whether a cannabis business has received the necessary licenses and permits to operate in the City of Cotati. However, no tax paid under this chapter shall be construed as authorizing the conduct or continuance of any illegal or unlawful business, or any business in violation of any state or local laws (CMC 5.30.220).</t>
  </si>
  <si>
    <t xml:space="preserve">In addition to cannabis, I sell other products such as t-shirts. Are all my sales taxable? </t>
  </si>
  <si>
    <t>1. Gross Receipts for Tax Period is the total amount actually received or receivable from all sales; the total amount or compensation actually received or receivable for the performance of any act or service, of whatever nature it may be, for which a charge is made or credit allowed, whether or not such act or service is done as a part of or in connection with the sale of materials, goods, wares or merchandise; discounts, rents, royalties, fees, commissions, dividends, and gains realized from trading in stocks or bonds, however designated.  (See question "In addition to cannabis, I sell other products such as t-shirts. Are all my sales taxable?" below).</t>
  </si>
  <si>
    <t>If you sell cannabis, then yes you are a cannabis business and all products are included in gross receipts and taxable (CMC 5.04.010).</t>
  </si>
  <si>
    <t xml:space="preserve">Yes. The City of Cotati’s Cannabis Business Tax requirements apply to any business engaging in cannabis business activities within City’s limits (CMC 5.30.050). This includes business that do not have a physical presence within the City. Although the tax applies, apportionment procedures have been developed to prevent an undue burden on interstate commerce. </t>
  </si>
  <si>
    <t xml:space="preserve">Should I include state excise taxes and sales taxes to my gross receipts used to compute the City’s Cannabis Business Tax? </t>
  </si>
  <si>
    <t>No. For the purpose of the Cannabis Business Tax, gross receipts means the total amount actually received from all sales (CMC 5.04.010). Taxes required by law to be included in or added to the purchase price and collected from the consumer or purchaser should be excluded from gross receipts.</t>
  </si>
  <si>
    <t xml:space="preserve">When are Cannabis Business Taxes due? </t>
  </si>
  <si>
    <t>Are there penalties for late payment?</t>
  </si>
  <si>
    <t>Yes. Any person who fails or refuses to pay any business tax will be required to pay penalties and interest as follows:
A. Original Delinquency. A penalty equal to twenty-five percent of the amount of the tax in addition to the amount of the tax, plus interest on unpaid tax plus interest on the unpaid tax calculated from the due date of the tax at a rate of one percent per month or fraction thereof on the amount of the tax, exclusive of penalties, from the date on which the remittance first became delinquent until paid; and
B. Continued Delinquency. An additional penalty equal to twenty-five percent of the amount of the tax if the tax remains unpaid for a period exceeding one calendar month beyond the due date, plus interest on the unpaid tax calculated at the rate of one percent per month or fraction thereof on the amount of the tax, exclusive of penalties, from the date on which the remittance first became delinquent until paid.
C. Any person that is found through audits or other means to have failed to pay any business tax shall have penalties and interest calculated from the date that the business taxes were originally due. (Ord. 873 § 2(part), 2017: Ord. 20 § 20, 1964).
Failure to remit Cannabis Business Taxes to the City may also result in the revocation of state issued licenses and permits, the revocation of the City-issued Conditional Use Permit (CUP) required to operate a cannabis business, and a lien on the real property of the cannabis business owner.</t>
  </si>
  <si>
    <t>I do not have any taxable gross receipts for the month. Am I still required to submit Cannabis Tax Remittance Form?</t>
  </si>
  <si>
    <t>Do I need to provide documentation with my monthly remittance supporting my gross receipts?</t>
  </si>
  <si>
    <t xml:space="preserve">My business is located outside the City of Cotati yet engages in cannabis activities within the City’s limits. Does the City’s Cannabis Business Tax apply to my business? </t>
  </si>
  <si>
    <t>Quarterly Sales for Cannabis Products</t>
  </si>
  <si>
    <t>Quarterly Sales for Merchandise</t>
  </si>
  <si>
    <t>Here is a sample form for the SAMPLE CANNABIS BUSINESS LLC which had the following business activities during the last quarter:</t>
  </si>
  <si>
    <t>Only deliver cannabis products to Cotati for direct to consumer product where cash or card payment is made at point of sale.</t>
  </si>
  <si>
    <t>Account Processing - Billing, accounting is processed within the City of Cotati</t>
  </si>
  <si>
    <t>SAMPLE CANNABIS BUSINESS LLC</t>
  </si>
  <si>
    <t>123 SAMPLE STREET, COTATI CA 94931</t>
  </si>
  <si>
    <t>Q1 2059</t>
  </si>
  <si>
    <t>Yes</t>
  </si>
  <si>
    <t>Business Type Definitions</t>
  </si>
  <si>
    <t>Type</t>
  </si>
  <si>
    <t>Definition</t>
  </si>
  <si>
    <t>e. Other (Enter Activity)</t>
  </si>
  <si>
    <t>d. Retail</t>
  </si>
  <si>
    <t>5. Business Activity - Answer "Yes" or "No" in the drop down selection criteria for the type of cannabis licenses held by the organization for the activities within the City of Cotati.  This will generate the max tax rate applicable. If the activity is not included on the schedule please enter the description of the license on 7e. and select "Yes" in the drop down.</t>
  </si>
  <si>
    <t>Prepayment of the cannabis tax made in prior month.</t>
  </si>
  <si>
    <t>Jane Sample - CFO</t>
  </si>
  <si>
    <t>Today</t>
  </si>
  <si>
    <t>707-666-5555</t>
  </si>
  <si>
    <t>Cultivation</t>
  </si>
  <si>
    <t>Manufacturing</t>
  </si>
  <si>
    <t>Distribution</t>
  </si>
  <si>
    <t>Retail</t>
  </si>
  <si>
    <t xml:space="preserve">A facility where cannabis or cannabis products are offered, either individually or in combination, for retail sale, including an establishment that engages in delivery of cannabis or cannabis products as part of a retail sale. </t>
  </si>
  <si>
    <t xml:space="preserve">means a person who conducts the production, preparation, propagation, or compounding of cannabis or cannabis products either directly or indirectly or by extraction methods, or independently by means of chemical synthesis, or by a combination of extraction and chemical synthesis, or who packages or repackages cannabis or cannabis products or labels or re-labels its container. </t>
  </si>
  <si>
    <t>means any activity involving the planting, growing, harvesting, drying, curing, grading, or trimming of cannabis. “Cultivation” also includes nurseries.</t>
  </si>
  <si>
    <t>2. Gross Receipts Adjustments are any amounts deducted from gross receipts to arrive at the amount to be taxed. Examples of adjustments includes any tax required by law to be included in or added to the purchase price and collected from the consumer or purchaser and qualified medical cannabis sales.  If you are claiming adjustments, complete and attach the Remittance Adjustment Form with your completed Cannabis Tax Remittance Form</t>
  </si>
  <si>
    <t>The Cannabis Business Tax is imposed on every person engaged in cannabis business within the Cotati of Cotati as defined in Cotati Municipal Code CMC §5.30. Payment of the tax in accordance with CMC §5.30 does not authorize unlawful business.  Cannabis Business Tax findings are due on or before the last day of the month following the close of each calendar quarter (CMC §5.30.070.A).</t>
  </si>
  <si>
    <t>Cannabis Business Taxes are required to be remitted quarterly but are recommended to be submitted monthly. Full payment must be made on or before the last day of the month for the previous quarter’s activity. In the event the last day of the month falls on a weekend or recognized City holiday, a payment made on the next regular business day in which the Office of Administrative Services is open to the public will be considered timely.</t>
  </si>
  <si>
    <t xml:space="preserve">Yes. All cannabis businesses must remit a completed Cannabis Tax Remittance form to the Administrative Services Department at least Quarterly and no later than the due date. </t>
  </si>
  <si>
    <t>No, documentation is not required when submitting your monthly remittance; however all business records (including documentation to support excluded retail medical sales) must be maintained by the Operator for a minimum of three years. All businesses are subject to audit by the City and must produce records necessary to determine the amount of tax due (CMC 5.30.190)</t>
  </si>
  <si>
    <r>
      <t xml:space="preserve">CMC §5.30.180 states "None of the tax provided for by this Article shall be applied so as to occasion an undue burden upon intersate commerce or violate the equal protection and due process clasues of the Constitutions of the United States or the State of California." 
</t>
    </r>
    <r>
      <rPr>
        <b/>
        <i/>
        <sz val="11"/>
        <rFont val="Calibri"/>
        <family val="2"/>
        <scheme val="minor"/>
      </rPr>
      <t xml:space="preserve">This form should ONLY be used to report those gross receipts that require apportionment. Gross Receipts that do not require apportionment should be reported on the Cannabis Tax Remittance Form. </t>
    </r>
  </si>
  <si>
    <t>The Cannabis Business Tax is imposed on every person engaged in cannabis business within the Cotati of Cotati as defined in Cotati Municipal Code CMC §5.30. Payment of the tax in accordance with CMC §5.30 does not authorize  unlawful business.  Cannabis Business Tax findings are due on or before the last day of the month following the close of each calendar quarter (CMC §5.30.070.A).</t>
  </si>
  <si>
    <t>means a person engaged in procuring cannabis from a cultivator, and/or procuring cannabis products from a manufacturer, for sale to a retailer. This business type is considered a secondary activity that must be selected along with a primary activity.</t>
  </si>
  <si>
    <t>Other</t>
  </si>
  <si>
    <t>8. Applicable Tax Rate (Maximum value from a through e)</t>
  </si>
  <si>
    <t>any tax form submitted with this code is subject to additional evaluation by the Collector and subject to penalty if a different tax rate should have been applied.</t>
  </si>
  <si>
    <t>Last updated - 03/31/2021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</si>
</sst>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quot;$&quot;* #,##0_);_(&quot;$&quot;* \(#,##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u val="double"/>
      <sz val="14"/>
      <color theme="1"/>
      <name val="Calibri"/>
      <family val="2"/>
      <scheme val="minor"/>
    </font>
    <font>
      <u/>
      <sz val="11"/>
      <color theme="1"/>
      <name val="Calibri"/>
      <family val="2"/>
      <scheme val="minor"/>
    </font>
    <font>
      <sz val="11"/>
      <name val="Calibri"/>
      <family val="2"/>
      <scheme val="minor"/>
    </font>
    <font>
      <b/>
      <u/>
      <sz val="11"/>
      <color theme="1"/>
      <name val="Calibri"/>
      <family val="2"/>
      <scheme val="minor"/>
    </font>
    <font>
      <b/>
      <i/>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5"/>
      </patternFill>
    </fill>
    <fill>
      <patternFill patternType="solid">
        <fgColor rgb="FFE7F1F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s>
  <cellStyleXfs count="5">
    <xf numFmtId="0" fontId="0" fillId="0" borderId="0"/>
    <xf numFmtId="0" fontId="1" fillId="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5" borderId="0" applyNumberFormat="0" applyBorder="0" applyAlignment="0" applyProtection="0"/>
  </cellStyleXfs>
  <cellXfs count="106">
    <xf numFmtId="0" fontId="0" fillId="0" borderId="0" xfId="0"/>
    <xf numFmtId="0" fontId="0" fillId="0" borderId="0" xfId="0" applyAlignment="1">
      <alignment horizontal="left"/>
    </xf>
    <xf numFmtId="0" fontId="0" fillId="0" borderId="1" xfId="0" applyBorder="1"/>
    <xf numFmtId="0" fontId="0" fillId="0" borderId="1" xfId="0" applyBorder="1" applyAlignment="1">
      <alignment horizontal="left" indent="4"/>
    </xf>
    <xf numFmtId="0" fontId="0" fillId="0" borderId="1" xfId="0" applyBorder="1" applyAlignment="1"/>
    <xf numFmtId="0" fontId="0" fillId="0" borderId="1" xfId="0" applyBorder="1" applyAlignment="1">
      <alignment horizontal="center"/>
    </xf>
    <xf numFmtId="0" fontId="5" fillId="0" borderId="8" xfId="0" applyFont="1" applyBorder="1"/>
    <xf numFmtId="0" fontId="0" fillId="0" borderId="8" xfId="0" applyBorder="1"/>
    <xf numFmtId="0" fontId="5" fillId="0" borderId="8" xfId="0" applyFont="1" applyBorder="1" applyAlignment="1">
      <alignment horizontal="center"/>
    </xf>
    <xf numFmtId="0" fontId="0" fillId="0" borderId="0" xfId="0" applyAlignment="1">
      <alignment horizontal="left"/>
    </xf>
    <xf numFmtId="0" fontId="4" fillId="0" borderId="0" xfId="0" applyFont="1" applyAlignment="1">
      <alignment horizontal="center"/>
    </xf>
    <xf numFmtId="0" fontId="0" fillId="0" borderId="0" xfId="0" applyBorder="1" applyAlignment="1">
      <alignment horizontal="left" indent="1"/>
    </xf>
    <xf numFmtId="0" fontId="0" fillId="0" borderId="0" xfId="0" applyBorder="1"/>
    <xf numFmtId="0" fontId="0" fillId="0" borderId="0" xfId="0" applyAlignment="1">
      <alignment horizontal="right"/>
    </xf>
    <xf numFmtId="0" fontId="0" fillId="3" borderId="1" xfId="0" applyFill="1" applyBorder="1" applyAlignment="1"/>
    <xf numFmtId="0" fontId="0" fillId="0" borderId="0" xfId="0" applyFill="1"/>
    <xf numFmtId="0" fontId="0" fillId="0" borderId="0" xfId="0" applyAlignment="1">
      <alignment horizontal="left"/>
    </xf>
    <xf numFmtId="0" fontId="2" fillId="0" borderId="0" xfId="0" applyFont="1" applyFill="1" applyAlignment="1">
      <alignment horizontal="left" indent="4"/>
    </xf>
    <xf numFmtId="43" fontId="0" fillId="3" borderId="1" xfId="2" applyFont="1" applyFill="1" applyBorder="1"/>
    <xf numFmtId="43" fontId="0" fillId="0" borderId="1" xfId="2" applyFont="1" applyBorder="1"/>
    <xf numFmtId="0" fontId="7" fillId="0" borderId="0" xfId="0" applyFont="1"/>
    <xf numFmtId="0" fontId="2" fillId="0" borderId="1" xfId="0" applyFont="1" applyBorder="1" applyAlignment="1">
      <alignment horizontal="center"/>
    </xf>
    <xf numFmtId="0" fontId="0" fillId="0" borderId="1" xfId="0" applyBorder="1" applyAlignment="1">
      <alignment horizontal="center" vertical="center"/>
    </xf>
    <xf numFmtId="44" fontId="0" fillId="0" borderId="1" xfId="3" applyFont="1" applyBorder="1"/>
    <xf numFmtId="0" fontId="0" fillId="0" borderId="0" xfId="0" applyAlignment="1">
      <alignment horizontal="left"/>
    </xf>
    <xf numFmtId="0" fontId="0" fillId="0" borderId="0" xfId="0" applyAlignment="1">
      <alignment horizontal="left" vertical="top" wrapText="1" indent="4"/>
    </xf>
    <xf numFmtId="9" fontId="0" fillId="0" borderId="12" xfId="0" applyNumberFormat="1" applyBorder="1" applyAlignment="1">
      <alignment horizontal="center"/>
    </xf>
    <xf numFmtId="0" fontId="0" fillId="0" borderId="13" xfId="0" applyBorder="1"/>
    <xf numFmtId="0" fontId="0" fillId="0" borderId="14" xfId="0" applyBorder="1"/>
    <xf numFmtId="0" fontId="2" fillId="0" borderId="13" xfId="0" applyFont="1" applyBorder="1" applyAlignment="1">
      <alignment horizontal="left" indent="2"/>
    </xf>
    <xf numFmtId="6" fontId="0" fillId="0" borderId="0" xfId="0" applyNumberFormat="1"/>
    <xf numFmtId="164" fontId="0" fillId="0" borderId="0" xfId="3" applyNumberFormat="1" applyFont="1"/>
    <xf numFmtId="0" fontId="2" fillId="0" borderId="15" xfId="0" applyFont="1" applyBorder="1" applyAlignment="1">
      <alignment horizontal="center"/>
    </xf>
    <xf numFmtId="9" fontId="1" fillId="6" borderId="20" xfId="4" applyNumberFormat="1" applyFill="1" applyBorder="1" applyAlignment="1">
      <alignment horizontal="center" vertical="center"/>
    </xf>
    <xf numFmtId="9" fontId="0" fillId="0" borderId="22" xfId="0" applyNumberFormat="1" applyBorder="1" applyAlignment="1">
      <alignment horizontal="center" vertical="center"/>
    </xf>
    <xf numFmtId="9" fontId="0" fillId="0" borderId="20" xfId="0" applyNumberFormat="1" applyBorder="1" applyAlignment="1">
      <alignment horizontal="center" vertical="center"/>
    </xf>
    <xf numFmtId="9" fontId="0" fillId="0" borderId="20" xfId="0" applyNumberFormat="1" applyBorder="1" applyAlignment="1">
      <alignment horizontal="center"/>
    </xf>
    <xf numFmtId="9" fontId="0" fillId="0" borderId="22" xfId="0" applyNumberFormat="1" applyBorder="1" applyAlignment="1">
      <alignment horizontal="center"/>
    </xf>
    <xf numFmtId="0" fontId="0" fillId="0" borderId="0" xfId="0" applyAlignment="1">
      <alignment horizontal="left" vertical="top" wrapText="1" indent="4"/>
    </xf>
    <xf numFmtId="9" fontId="0" fillId="6" borderId="20" xfId="4" applyNumberFormat="1" applyFont="1" applyFill="1" applyBorder="1" applyAlignment="1">
      <alignment horizontal="center" vertical="center"/>
    </xf>
    <xf numFmtId="0" fontId="0" fillId="0" borderId="0" xfId="0" applyFill="1" applyAlignment="1">
      <alignment horizontal="left" vertical="top" wrapText="1" indent="4"/>
    </xf>
    <xf numFmtId="0" fontId="0" fillId="0" borderId="1" xfId="0" applyFill="1" applyBorder="1" applyAlignment="1"/>
    <xf numFmtId="0" fontId="2" fillId="0" borderId="0" xfId="0" applyFont="1"/>
    <xf numFmtId="0" fontId="6" fillId="0" borderId="0" xfId="0" applyFont="1" applyFill="1" applyBorder="1" applyAlignment="1">
      <alignment horizontal="justify" vertical="top" wrapText="1"/>
    </xf>
    <xf numFmtId="0" fontId="3" fillId="4" borderId="8" xfId="0" applyFont="1" applyFill="1" applyBorder="1" applyAlignment="1">
      <alignment horizontal="center"/>
    </xf>
    <xf numFmtId="0" fontId="0" fillId="0" borderId="1" xfId="0" applyBorder="1" applyAlignment="1">
      <alignment horizontal="left" indent="1"/>
    </xf>
    <xf numFmtId="0" fontId="0" fillId="0" borderId="2" xfId="0" applyBorder="1" applyAlignment="1">
      <alignment horizontal="left" indent="1"/>
    </xf>
    <xf numFmtId="0" fontId="0" fillId="0" borderId="3" xfId="0" applyBorder="1" applyAlignment="1">
      <alignment horizontal="left" indent="1"/>
    </xf>
    <xf numFmtId="0" fontId="0" fillId="0" borderId="2" xfId="0" applyBorder="1" applyAlignment="1">
      <alignment horizontal="left" indent="4"/>
    </xf>
    <xf numFmtId="0" fontId="0" fillId="0" borderId="3" xfId="0" applyBorder="1" applyAlignment="1">
      <alignment horizontal="left" indent="4"/>
    </xf>
    <xf numFmtId="0" fontId="0" fillId="0" borderId="4" xfId="0" applyBorder="1" applyAlignment="1">
      <alignment horizontal="left" indent="4"/>
    </xf>
    <xf numFmtId="0" fontId="0" fillId="0" borderId="4" xfId="0" applyBorder="1" applyAlignment="1">
      <alignment horizontal="left" indent="1"/>
    </xf>
    <xf numFmtId="0" fontId="1" fillId="2" borderId="1" xfId="1" applyBorder="1" applyAlignment="1">
      <alignment horizontal="left" vertical="top"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0" borderId="0" xfId="0" applyAlignment="1">
      <alignment horizontal="left"/>
    </xf>
    <xf numFmtId="0" fontId="0" fillId="0" borderId="8" xfId="0" applyBorder="1" applyAlignment="1">
      <alignment horizontal="center"/>
    </xf>
    <xf numFmtId="0" fontId="0" fillId="0" borderId="0" xfId="0" applyAlignment="1">
      <alignment horizontal="left"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Fill="1" applyBorder="1" applyAlignment="1">
      <alignment horizontal="left" indent="1"/>
    </xf>
    <xf numFmtId="0" fontId="0" fillId="0" borderId="3" xfId="0" applyFill="1" applyBorder="1" applyAlignment="1">
      <alignment horizontal="left" indent="1"/>
    </xf>
    <xf numFmtId="0" fontId="0" fillId="0" borderId="4" xfId="0" applyFill="1" applyBorder="1" applyAlignment="1">
      <alignment horizontal="left" inden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3" fillId="2" borderId="1" xfId="1" applyFont="1" applyBorder="1" applyAlignment="1">
      <alignment horizontal="center" vertical="center"/>
    </xf>
    <xf numFmtId="0" fontId="0" fillId="2" borderId="1" xfId="1" applyFont="1" applyBorder="1" applyAlignment="1">
      <alignment horizontal="left" vertical="top" wrapText="1"/>
    </xf>
    <xf numFmtId="0" fontId="0" fillId="0" borderId="1" xfId="0" applyBorder="1" applyAlignment="1">
      <alignment horizontal="left" vertical="center"/>
    </xf>
    <xf numFmtId="0" fontId="0" fillId="0" borderId="1" xfId="0" applyBorder="1" applyAlignment="1">
      <alignment horizontal="right" vertical="center"/>
    </xf>
    <xf numFmtId="0" fontId="2" fillId="0" borderId="2" xfId="0" applyFont="1" applyBorder="1" applyAlignment="1">
      <alignment horizontal="center"/>
    </xf>
    <xf numFmtId="0" fontId="2" fillId="0" borderId="3" xfId="0" applyFont="1" applyBorder="1" applyAlignment="1">
      <alignment horizontal="center"/>
    </xf>
    <xf numFmtId="0" fontId="0" fillId="0" borderId="1" xfId="0" applyBorder="1" applyAlignment="1">
      <alignment horizontal="left"/>
    </xf>
    <xf numFmtId="0" fontId="6" fillId="0" borderId="0" xfId="0" applyFont="1" applyBorder="1" applyAlignment="1">
      <alignment horizontal="justify" vertical="top" wrapText="1"/>
    </xf>
    <xf numFmtId="0" fontId="0" fillId="0" borderId="0" xfId="0" applyAlignment="1">
      <alignment horizontal="left" vertical="top" wrapText="1" indent="2"/>
    </xf>
    <xf numFmtId="0" fontId="0" fillId="0" borderId="0" xfId="0" applyAlignment="1">
      <alignment horizontal="left" vertical="top" wrapText="1" indent="4"/>
    </xf>
    <xf numFmtId="0" fontId="2" fillId="0" borderId="5" xfId="0" applyFont="1" applyBorder="1" applyAlignment="1">
      <alignment horizontal="center"/>
    </xf>
    <xf numFmtId="0" fontId="2" fillId="0" borderId="16" xfId="0" applyFont="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1"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23" xfId="0" applyBorder="1" applyAlignment="1">
      <alignment horizontal="left"/>
    </xf>
    <xf numFmtId="0" fontId="0" fillId="0" borderId="0" xfId="0" applyBorder="1" applyAlignment="1">
      <alignment horizontal="left"/>
    </xf>
    <xf numFmtId="0" fontId="0" fillId="0" borderId="24" xfId="0" applyBorder="1" applyAlignment="1">
      <alignment horizontal="left"/>
    </xf>
    <xf numFmtId="0" fontId="7" fillId="0" borderId="0" xfId="0" applyFont="1" applyAlignment="1">
      <alignment horizontal="left" wrapText="1"/>
    </xf>
    <xf numFmtId="0" fontId="1" fillId="6" borderId="21" xfId="4" applyFill="1" applyBorder="1" applyAlignment="1">
      <alignment horizontal="left" vertical="center" wrapText="1"/>
    </xf>
    <xf numFmtId="0" fontId="1" fillId="6" borderId="13" xfId="4" applyFill="1" applyBorder="1" applyAlignment="1">
      <alignment horizontal="left" vertical="center" wrapText="1"/>
    </xf>
    <xf numFmtId="0" fontId="1" fillId="6" borderId="14" xfId="4" applyFill="1" applyBorder="1" applyAlignment="1">
      <alignment horizontal="left" vertical="center" wrapText="1"/>
    </xf>
    <xf numFmtId="0" fontId="0" fillId="0" borderId="23" xfId="0" applyBorder="1" applyAlignment="1">
      <alignment horizontal="left" vertical="center" wrapText="1"/>
    </xf>
    <xf numFmtId="0" fontId="0" fillId="0" borderId="0" xfId="0" applyBorder="1" applyAlignment="1">
      <alignment horizontal="left" vertical="center" wrapText="1"/>
    </xf>
    <xf numFmtId="0" fontId="0" fillId="0" borderId="24" xfId="0" applyBorder="1" applyAlignment="1">
      <alignment horizontal="left" vertical="center" wrapText="1"/>
    </xf>
    <xf numFmtId="0" fontId="0" fillId="6" borderId="21" xfId="4" applyFont="1" applyFill="1" applyBorder="1" applyAlignment="1">
      <alignment horizontal="left" vertical="center" wrapText="1"/>
    </xf>
    <xf numFmtId="0" fontId="0" fillId="0" borderId="21"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0" xfId="0" applyFill="1" applyAlignment="1">
      <alignment horizontal="left" vertical="top" wrapText="1" indent="2"/>
    </xf>
    <xf numFmtId="0" fontId="0" fillId="0" borderId="0" xfId="0" applyAlignment="1">
      <alignment horizontal="left" vertical="top" wrapText="1"/>
    </xf>
    <xf numFmtId="0" fontId="0" fillId="0" borderId="8" xfId="0" applyFont="1" applyBorder="1" applyAlignment="1">
      <alignment horizontal="center"/>
    </xf>
  </cellXfs>
  <cellStyles count="5">
    <cellStyle name="20% - Accent1" xfId="1" builtinId="30"/>
    <cellStyle name="20% - Accent5" xfId="4" builtinId="46"/>
    <cellStyle name="Comma" xfId="2" builtinId="3"/>
    <cellStyle name="Currency" xfId="3" builtinId="4"/>
    <cellStyle name="Normal" xfId="0" builtinId="0"/>
  </cellStyles>
  <dxfs count="0"/>
  <tableStyles count="0" defaultTableStyle="TableStyleMedium2" defaultPivotStyle="PivotStyleLight16"/>
  <colors>
    <mruColors>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view="pageBreakPreview" topLeftCell="B1" zoomScaleNormal="100" zoomScaleSheetLayoutView="100" workbookViewId="0">
      <selection activeCell="N9" sqref="N9"/>
    </sheetView>
  </sheetViews>
  <sheetFormatPr defaultRowHeight="14.4" x14ac:dyDescent="0.3"/>
  <cols>
    <col min="1" max="1" width="4.33203125" hidden="1" customWidth="1"/>
    <col min="3" max="3" width="15" customWidth="1"/>
    <col min="9" max="9" width="9.44140625" customWidth="1"/>
    <col min="10" max="10" width="12.88671875" bestFit="1" customWidth="1"/>
    <col min="11" max="11" width="8.6640625" customWidth="1"/>
  </cols>
  <sheetData>
    <row r="1" spans="2:12" ht="18" x14ac:dyDescent="0.35">
      <c r="B1" s="44" t="s">
        <v>9</v>
      </c>
      <c r="C1" s="44"/>
      <c r="D1" s="44"/>
      <c r="E1" s="44"/>
      <c r="F1" s="44"/>
      <c r="G1" s="44"/>
      <c r="H1" s="44"/>
      <c r="I1" s="44"/>
      <c r="J1" s="44"/>
      <c r="K1" s="10"/>
      <c r="L1" s="10"/>
    </row>
    <row r="2" spans="2:12" ht="15" customHeight="1" x14ac:dyDescent="0.35">
      <c r="B2" s="10"/>
      <c r="C2" s="10"/>
      <c r="D2" s="10"/>
      <c r="E2" s="10"/>
      <c r="F2" s="10"/>
      <c r="G2" s="10"/>
      <c r="H2" s="10"/>
      <c r="I2" s="10"/>
      <c r="J2" s="10"/>
      <c r="K2" s="10"/>
      <c r="L2" s="10"/>
    </row>
    <row r="3" spans="2:12" ht="15" customHeight="1" x14ac:dyDescent="0.35">
      <c r="B3" t="s">
        <v>18</v>
      </c>
      <c r="C3" s="10"/>
      <c r="D3" s="10"/>
      <c r="E3" s="10"/>
      <c r="F3" s="10"/>
      <c r="G3" s="10"/>
      <c r="H3" s="10"/>
      <c r="I3" s="10"/>
      <c r="J3" s="10"/>
      <c r="K3" s="10"/>
      <c r="L3" s="10"/>
    </row>
    <row r="4" spans="2:12" ht="15" customHeight="1" x14ac:dyDescent="0.35">
      <c r="B4" s="17" t="s">
        <v>19</v>
      </c>
      <c r="C4" s="15"/>
      <c r="I4" s="10"/>
      <c r="J4" s="10"/>
      <c r="K4" s="10"/>
      <c r="L4" s="10"/>
    </row>
    <row r="5" spans="2:12" ht="15" customHeight="1" x14ac:dyDescent="0.35">
      <c r="B5" s="17" t="s">
        <v>20</v>
      </c>
      <c r="C5" s="15"/>
      <c r="I5" s="10"/>
      <c r="J5" s="10"/>
      <c r="K5" s="10"/>
      <c r="L5" s="10"/>
    </row>
    <row r="6" spans="2:12" ht="15" customHeight="1" x14ac:dyDescent="0.35">
      <c r="B6" s="17" t="s">
        <v>21</v>
      </c>
      <c r="C6" s="15"/>
      <c r="I6" s="10"/>
      <c r="J6" s="10"/>
      <c r="K6" s="10"/>
      <c r="L6" s="10"/>
    </row>
    <row r="7" spans="2:12" ht="15" customHeight="1" x14ac:dyDescent="0.35">
      <c r="I7" s="10"/>
      <c r="J7" s="10"/>
      <c r="K7" s="10"/>
      <c r="L7" s="10"/>
    </row>
    <row r="8" spans="2:12" ht="15" customHeight="1" x14ac:dyDescent="0.3">
      <c r="B8" s="43" t="s">
        <v>103</v>
      </c>
      <c r="C8" s="43"/>
      <c r="D8" s="43"/>
      <c r="E8" s="43"/>
      <c r="F8" s="43"/>
      <c r="G8" s="43"/>
      <c r="H8" s="43"/>
      <c r="I8" s="43"/>
      <c r="J8" s="43"/>
    </row>
    <row r="9" spans="2:12" x14ac:dyDescent="0.3">
      <c r="B9" s="43"/>
      <c r="C9" s="43"/>
      <c r="D9" s="43"/>
      <c r="E9" s="43"/>
      <c r="F9" s="43"/>
      <c r="G9" s="43"/>
      <c r="H9" s="43"/>
      <c r="I9" s="43"/>
      <c r="J9" s="43"/>
    </row>
    <row r="10" spans="2:12" x14ac:dyDescent="0.3">
      <c r="B10" s="43"/>
      <c r="C10" s="43"/>
      <c r="D10" s="43"/>
      <c r="E10" s="43"/>
      <c r="F10" s="43"/>
      <c r="G10" s="43"/>
      <c r="H10" s="43"/>
      <c r="I10" s="43"/>
      <c r="J10" s="43"/>
    </row>
    <row r="11" spans="2:12" x14ac:dyDescent="0.3">
      <c r="B11" s="43"/>
      <c r="C11" s="43"/>
      <c r="D11" s="43"/>
      <c r="E11" s="43"/>
      <c r="F11" s="43"/>
      <c r="G11" s="43"/>
      <c r="H11" s="43"/>
      <c r="I11" s="43"/>
      <c r="J11" s="43"/>
    </row>
    <row r="12" spans="2:12" ht="3" customHeight="1" x14ac:dyDescent="0.3">
      <c r="B12" s="43"/>
      <c r="C12" s="43"/>
      <c r="D12" s="43"/>
      <c r="E12" s="43"/>
      <c r="F12" s="43"/>
      <c r="G12" s="43"/>
      <c r="H12" s="43"/>
      <c r="I12" s="43"/>
      <c r="J12" s="43"/>
    </row>
    <row r="14" spans="2:12" ht="15" customHeight="1" x14ac:dyDescent="0.3">
      <c r="B14" s="43" t="s">
        <v>107</v>
      </c>
      <c r="C14" s="43"/>
      <c r="D14" s="43"/>
      <c r="E14" s="43"/>
      <c r="F14" s="43"/>
      <c r="G14" s="43"/>
      <c r="H14" s="43"/>
      <c r="I14" s="43"/>
      <c r="J14" s="43"/>
    </row>
    <row r="15" spans="2:12" x14ac:dyDescent="0.3">
      <c r="B15" s="43"/>
      <c r="C15" s="43"/>
      <c r="D15" s="43"/>
      <c r="E15" s="43"/>
      <c r="F15" s="43"/>
      <c r="G15" s="43"/>
      <c r="H15" s="43"/>
      <c r="I15" s="43"/>
      <c r="J15" s="43"/>
    </row>
    <row r="16" spans="2:12" x14ac:dyDescent="0.3">
      <c r="B16" s="43"/>
      <c r="C16" s="43"/>
      <c r="D16" s="43"/>
      <c r="E16" s="43"/>
      <c r="F16" s="43"/>
      <c r="G16" s="43"/>
      <c r="H16" s="43"/>
      <c r="I16" s="43"/>
      <c r="J16" s="43"/>
    </row>
    <row r="17" spans="2:10" x14ac:dyDescent="0.3">
      <c r="B17" s="43"/>
      <c r="C17" s="43"/>
      <c r="D17" s="43"/>
      <c r="E17" s="43"/>
      <c r="F17" s="43"/>
      <c r="G17" s="43"/>
      <c r="H17" s="43"/>
      <c r="I17" s="43"/>
      <c r="J17" s="43"/>
    </row>
    <row r="18" spans="2:10" ht="19.5" customHeight="1" x14ac:dyDescent="0.3">
      <c r="B18" s="43"/>
      <c r="C18" s="43"/>
      <c r="D18" s="43"/>
      <c r="E18" s="43"/>
      <c r="F18" s="43"/>
      <c r="G18" s="43"/>
      <c r="H18" s="43"/>
      <c r="I18" s="43"/>
      <c r="J18" s="43"/>
    </row>
    <row r="20" spans="2:10" x14ac:dyDescent="0.3">
      <c r="B20" s="52" t="s">
        <v>10</v>
      </c>
      <c r="C20" s="52"/>
      <c r="D20" s="52"/>
      <c r="E20" s="53"/>
      <c r="F20" s="54"/>
      <c r="G20" s="54"/>
      <c r="H20" s="54"/>
      <c r="I20" s="54"/>
      <c r="J20" s="55"/>
    </row>
    <row r="21" spans="2:10" x14ac:dyDescent="0.3">
      <c r="B21" s="52" t="s">
        <v>11</v>
      </c>
      <c r="C21" s="52"/>
      <c r="D21" s="52"/>
      <c r="E21" s="53"/>
      <c r="F21" s="54"/>
      <c r="G21" s="54"/>
      <c r="H21" s="54"/>
      <c r="I21" s="54"/>
      <c r="J21" s="55"/>
    </row>
    <row r="22" spans="2:10" x14ac:dyDescent="0.3">
      <c r="B22" s="52" t="s">
        <v>12</v>
      </c>
      <c r="C22" s="52"/>
      <c r="D22" s="52"/>
      <c r="E22" s="53"/>
      <c r="F22" s="54"/>
      <c r="G22" s="54"/>
      <c r="H22" s="54"/>
      <c r="I22" s="54"/>
      <c r="J22" s="55"/>
    </row>
    <row r="24" spans="2:10" x14ac:dyDescent="0.3">
      <c r="B24" s="69" t="s">
        <v>36</v>
      </c>
      <c r="C24" s="52"/>
      <c r="D24" s="52"/>
      <c r="E24" s="53"/>
      <c r="F24" s="54"/>
      <c r="G24" s="54"/>
      <c r="H24" s="54"/>
      <c r="I24" s="54"/>
      <c r="J24" s="55"/>
    </row>
    <row r="27" spans="2:10" ht="15" customHeight="1" x14ac:dyDescent="0.3">
      <c r="B27" s="68" t="s">
        <v>28</v>
      </c>
      <c r="C27" s="68"/>
      <c r="D27" s="68"/>
      <c r="E27" s="68"/>
      <c r="F27" s="68"/>
      <c r="G27" s="68"/>
      <c r="H27" s="68"/>
      <c r="I27" s="68"/>
      <c r="J27" s="68"/>
    </row>
    <row r="28" spans="2:10" ht="15" customHeight="1" x14ac:dyDescent="0.3">
      <c r="B28" s="68"/>
      <c r="C28" s="68"/>
      <c r="D28" s="68"/>
      <c r="E28" s="68"/>
      <c r="F28" s="68"/>
      <c r="G28" s="68"/>
      <c r="H28" s="68"/>
      <c r="I28" s="68"/>
      <c r="J28" s="68"/>
    </row>
    <row r="29" spans="2:10" x14ac:dyDescent="0.3">
      <c r="B29" s="45" t="s">
        <v>1</v>
      </c>
      <c r="C29" s="45"/>
      <c r="D29" s="45"/>
      <c r="E29" s="45"/>
      <c r="F29" s="45"/>
      <c r="G29" s="45"/>
      <c r="H29" s="45"/>
      <c r="I29" s="45"/>
      <c r="J29" s="18">
        <v>0</v>
      </c>
    </row>
    <row r="30" spans="2:10" x14ac:dyDescent="0.3">
      <c r="B30" s="45" t="s">
        <v>0</v>
      </c>
      <c r="C30" s="45"/>
      <c r="D30" s="45"/>
      <c r="E30" s="45"/>
      <c r="F30" s="45"/>
      <c r="G30" s="45"/>
      <c r="H30" s="45"/>
      <c r="I30" s="45"/>
      <c r="J30" s="18">
        <f>'Remittance Adjustment Form'!G27</f>
        <v>0</v>
      </c>
    </row>
    <row r="31" spans="2:10" x14ac:dyDescent="0.3">
      <c r="B31" s="45" t="s">
        <v>2</v>
      </c>
      <c r="C31" s="45"/>
      <c r="D31" s="45"/>
      <c r="E31" s="45"/>
      <c r="F31" s="45"/>
      <c r="G31" s="45"/>
      <c r="H31" s="45"/>
      <c r="I31" s="45"/>
      <c r="J31" s="19">
        <f>J29-J30</f>
        <v>0</v>
      </c>
    </row>
    <row r="32" spans="2:10" x14ac:dyDescent="0.3">
      <c r="B32" s="46" t="s">
        <v>3</v>
      </c>
      <c r="C32" s="47"/>
      <c r="D32" s="47"/>
      <c r="E32" s="47"/>
      <c r="F32" s="47"/>
      <c r="G32" s="47"/>
      <c r="H32" s="5" t="s">
        <v>6</v>
      </c>
      <c r="I32" s="5" t="s">
        <v>7</v>
      </c>
      <c r="J32" s="59"/>
    </row>
    <row r="33" spans="2:10" x14ac:dyDescent="0.3">
      <c r="B33" s="48" t="s">
        <v>22</v>
      </c>
      <c r="C33" s="49"/>
      <c r="D33" s="49"/>
      <c r="E33" s="49"/>
      <c r="F33" s="49"/>
      <c r="G33" s="50"/>
      <c r="H33" s="14" t="s">
        <v>8</v>
      </c>
      <c r="I33" s="4">
        <f>IF(H33="Yes",15,0)</f>
        <v>0</v>
      </c>
      <c r="J33" s="60"/>
    </row>
    <row r="34" spans="2:10" x14ac:dyDescent="0.3">
      <c r="B34" s="48" t="s">
        <v>23</v>
      </c>
      <c r="C34" s="49"/>
      <c r="D34" s="49"/>
      <c r="E34" s="49"/>
      <c r="F34" s="49"/>
      <c r="G34" s="50"/>
      <c r="H34" s="14" t="s">
        <v>8</v>
      </c>
      <c r="I34" s="4">
        <f>IF(H34="Yes",25,0)</f>
        <v>0</v>
      </c>
      <c r="J34" s="60"/>
    </row>
    <row r="35" spans="2:10" x14ac:dyDescent="0.3">
      <c r="B35" s="48" t="s">
        <v>24</v>
      </c>
      <c r="C35" s="49"/>
      <c r="D35" s="49"/>
      <c r="E35" s="49"/>
      <c r="F35" s="49"/>
      <c r="G35" s="50"/>
      <c r="H35" s="14" t="s">
        <v>8</v>
      </c>
      <c r="I35" s="4">
        <f t="shared" ref="I35:I38" si="0">IF(H35="Yes",15,0)</f>
        <v>0</v>
      </c>
      <c r="J35" s="60"/>
    </row>
    <row r="36" spans="2:10" x14ac:dyDescent="0.3">
      <c r="B36" s="48" t="s">
        <v>25</v>
      </c>
      <c r="C36" s="49"/>
      <c r="D36" s="49"/>
      <c r="E36" s="49"/>
      <c r="F36" s="49"/>
      <c r="G36" s="50"/>
      <c r="H36" s="14" t="s">
        <v>8</v>
      </c>
      <c r="I36" s="4">
        <f>IF(H36="Yes",20,0)</f>
        <v>0</v>
      </c>
      <c r="J36" s="60"/>
    </row>
    <row r="37" spans="2:10" x14ac:dyDescent="0.3">
      <c r="B37" s="3" t="s">
        <v>26</v>
      </c>
      <c r="C37" s="3"/>
      <c r="D37" s="3"/>
      <c r="E37" s="3"/>
      <c r="F37" s="3"/>
      <c r="G37" s="3"/>
      <c r="H37" s="14" t="s">
        <v>8</v>
      </c>
      <c r="I37" s="4">
        <f>IF(H37="Yes",10,0)</f>
        <v>0</v>
      </c>
      <c r="J37" s="60"/>
    </row>
    <row r="38" spans="2:10" x14ac:dyDescent="0.3">
      <c r="B38" s="48" t="s">
        <v>27</v>
      </c>
      <c r="C38" s="49"/>
      <c r="D38" s="49"/>
      <c r="E38" s="49"/>
      <c r="F38" s="49"/>
      <c r="G38" s="50"/>
      <c r="H38" s="14" t="s">
        <v>8</v>
      </c>
      <c r="I38" s="4">
        <f t="shared" si="0"/>
        <v>0</v>
      </c>
      <c r="J38" s="60"/>
    </row>
    <row r="39" spans="2:10" x14ac:dyDescent="0.3">
      <c r="B39" s="46" t="s">
        <v>4</v>
      </c>
      <c r="C39" s="47"/>
      <c r="D39" s="47"/>
      <c r="E39" s="47"/>
      <c r="F39" s="47"/>
      <c r="G39" s="47"/>
      <c r="H39" s="51"/>
      <c r="I39" s="4">
        <f>SUM(I33:I38)</f>
        <v>0</v>
      </c>
      <c r="J39" s="61"/>
    </row>
    <row r="40" spans="2:10" x14ac:dyDescent="0.3">
      <c r="B40" s="45" t="s">
        <v>5</v>
      </c>
      <c r="C40" s="45"/>
      <c r="D40" s="45"/>
      <c r="E40" s="45"/>
      <c r="F40" s="45"/>
      <c r="G40" s="45"/>
      <c r="H40" s="45"/>
      <c r="I40" s="45"/>
      <c r="J40" s="19">
        <f>J31*(0.01*I39)</f>
        <v>0</v>
      </c>
    </row>
    <row r="41" spans="2:10" x14ac:dyDescent="0.3">
      <c r="B41" s="46" t="s">
        <v>35</v>
      </c>
      <c r="C41" s="47"/>
      <c r="D41" s="47"/>
      <c r="E41" s="47"/>
      <c r="F41" s="47"/>
      <c r="G41" s="47"/>
      <c r="H41" s="5" t="s">
        <v>6</v>
      </c>
      <c r="I41" s="5" t="s">
        <v>7</v>
      </c>
      <c r="J41" s="19"/>
    </row>
    <row r="42" spans="2:10" x14ac:dyDescent="0.3">
      <c r="B42" s="48" t="s">
        <v>29</v>
      </c>
      <c r="C42" s="49"/>
      <c r="D42" s="49"/>
      <c r="E42" s="49"/>
      <c r="F42" s="49"/>
      <c r="G42" s="50"/>
      <c r="H42" s="14" t="s">
        <v>8</v>
      </c>
      <c r="I42" s="41">
        <f>IF(H42="Yes",2,0)</f>
        <v>0</v>
      </c>
      <c r="J42" s="19"/>
    </row>
    <row r="43" spans="2:10" x14ac:dyDescent="0.3">
      <c r="B43" s="48" t="s">
        <v>30</v>
      </c>
      <c r="C43" s="49"/>
      <c r="D43" s="49"/>
      <c r="E43" s="49"/>
      <c r="F43" s="49"/>
      <c r="G43" s="50"/>
      <c r="H43" s="14" t="s">
        <v>8</v>
      </c>
      <c r="I43" s="4">
        <f>IF(H43="Yes",1,0)</f>
        <v>0</v>
      </c>
      <c r="J43" s="19"/>
    </row>
    <row r="44" spans="2:10" x14ac:dyDescent="0.3">
      <c r="B44" s="48" t="s">
        <v>31</v>
      </c>
      <c r="C44" s="49"/>
      <c r="D44" s="49"/>
      <c r="E44" s="49"/>
      <c r="F44" s="49"/>
      <c r="G44" s="50"/>
      <c r="H44" s="14" t="s">
        <v>8</v>
      </c>
      <c r="I44" s="41">
        <f>IF(H44="Yes",0,0)</f>
        <v>0</v>
      </c>
      <c r="J44" s="19"/>
    </row>
    <row r="45" spans="2:10" x14ac:dyDescent="0.3">
      <c r="B45" s="48" t="s">
        <v>89</v>
      </c>
      <c r="C45" s="49"/>
      <c r="D45" s="49"/>
      <c r="E45" s="49"/>
      <c r="F45" s="49"/>
      <c r="G45" s="50"/>
      <c r="H45" s="14" t="s">
        <v>8</v>
      </c>
      <c r="I45" s="4">
        <f>IF(H45="Yes",3,0)</f>
        <v>0</v>
      </c>
      <c r="J45" s="19"/>
    </row>
    <row r="46" spans="2:10" x14ac:dyDescent="0.3">
      <c r="B46" s="48" t="s">
        <v>88</v>
      </c>
      <c r="C46" s="49"/>
      <c r="D46" s="49"/>
      <c r="E46" s="65"/>
      <c r="F46" s="66"/>
      <c r="G46" s="67"/>
      <c r="H46" s="14" t="s">
        <v>8</v>
      </c>
      <c r="I46" s="41">
        <f>IF(H46="Yes",1,0)</f>
        <v>0</v>
      </c>
      <c r="J46" s="19"/>
    </row>
    <row r="47" spans="2:10" x14ac:dyDescent="0.3">
      <c r="B47" s="62" t="s">
        <v>111</v>
      </c>
      <c r="C47" s="63"/>
      <c r="D47" s="63"/>
      <c r="E47" s="63"/>
      <c r="F47" s="63"/>
      <c r="G47" s="63"/>
      <c r="H47" s="64"/>
      <c r="I47" s="4">
        <f>MAX(I42:I46)</f>
        <v>0</v>
      </c>
      <c r="J47" s="19"/>
    </row>
    <row r="48" spans="2:10" x14ac:dyDescent="0.3">
      <c r="B48" s="45" t="s">
        <v>32</v>
      </c>
      <c r="C48" s="45"/>
      <c r="D48" s="45"/>
      <c r="E48" s="45"/>
      <c r="F48" s="45"/>
      <c r="G48" s="45"/>
      <c r="H48" s="45"/>
      <c r="I48" s="45"/>
      <c r="J48" s="19">
        <f>J40*(I47/100)</f>
        <v>0</v>
      </c>
    </row>
    <row r="49" spans="2:12" x14ac:dyDescent="0.3">
      <c r="B49" s="45" t="s">
        <v>33</v>
      </c>
      <c r="C49" s="45"/>
      <c r="D49" s="45"/>
      <c r="E49" s="45"/>
      <c r="F49" s="45"/>
      <c r="G49" s="45"/>
      <c r="H49" s="45"/>
      <c r="I49" s="45"/>
      <c r="J49" s="18"/>
    </row>
    <row r="50" spans="2:12" x14ac:dyDescent="0.3">
      <c r="B50" s="45" t="s">
        <v>34</v>
      </c>
      <c r="C50" s="45"/>
      <c r="D50" s="45"/>
      <c r="E50" s="45"/>
      <c r="F50" s="45"/>
      <c r="G50" s="45"/>
      <c r="H50" s="45"/>
      <c r="I50" s="45"/>
      <c r="J50" s="19">
        <f>J48-J49</f>
        <v>0</v>
      </c>
    </row>
    <row r="51" spans="2:12" x14ac:dyDescent="0.3">
      <c r="C51" s="11"/>
      <c r="D51" s="11"/>
      <c r="E51" s="11"/>
      <c r="F51" s="11"/>
      <c r="G51" s="11"/>
      <c r="H51" s="11"/>
      <c r="I51" s="11"/>
      <c r="J51" s="11"/>
      <c r="K51" s="12"/>
    </row>
    <row r="52" spans="2:12" x14ac:dyDescent="0.3">
      <c r="B52" s="58" t="s">
        <v>13</v>
      </c>
      <c r="C52" s="58"/>
      <c r="D52" s="58"/>
      <c r="E52" s="58"/>
      <c r="F52" s="58"/>
      <c r="G52" s="58"/>
      <c r="H52" s="58"/>
      <c r="I52" s="58"/>
      <c r="J52" s="58"/>
      <c r="K52" s="9"/>
      <c r="L52" s="9"/>
    </row>
    <row r="53" spans="2:12" x14ac:dyDescent="0.3">
      <c r="B53" s="58"/>
      <c r="C53" s="58"/>
      <c r="D53" s="58"/>
      <c r="E53" s="58"/>
      <c r="F53" s="58"/>
      <c r="G53" s="58"/>
      <c r="H53" s="58"/>
      <c r="I53" s="58"/>
      <c r="J53" s="58"/>
      <c r="K53" s="9"/>
      <c r="L53" s="9"/>
    </row>
    <row r="54" spans="2:12" x14ac:dyDescent="0.3">
      <c r="B54" s="1"/>
      <c r="C54" s="1"/>
      <c r="D54" s="1"/>
      <c r="E54" s="1"/>
      <c r="F54" s="1"/>
      <c r="G54" s="1"/>
      <c r="H54" s="1"/>
      <c r="I54" s="1"/>
      <c r="J54" s="1"/>
      <c r="K54" s="1"/>
      <c r="L54" s="1"/>
    </row>
    <row r="55" spans="2:12" ht="14.25" customHeight="1" x14ac:dyDescent="0.3">
      <c r="B55" s="56" t="s">
        <v>14</v>
      </c>
      <c r="C55" s="56"/>
      <c r="D55" s="8"/>
      <c r="E55" s="6"/>
      <c r="F55" s="6"/>
      <c r="G55" s="13" t="s">
        <v>15</v>
      </c>
      <c r="H55" s="7"/>
      <c r="I55" s="7"/>
      <c r="J55" s="7"/>
    </row>
    <row r="56" spans="2:12" x14ac:dyDescent="0.3">
      <c r="G56" s="13"/>
    </row>
    <row r="57" spans="2:12" x14ac:dyDescent="0.3">
      <c r="B57" s="56" t="s">
        <v>17</v>
      </c>
      <c r="C57" s="56"/>
      <c r="D57" s="57"/>
      <c r="E57" s="57"/>
      <c r="F57" s="57"/>
      <c r="G57" s="13" t="s">
        <v>16</v>
      </c>
      <c r="H57" s="7"/>
      <c r="I57" s="7"/>
      <c r="J57" s="7"/>
    </row>
    <row r="58" spans="2:12" x14ac:dyDescent="0.3">
      <c r="C58" s="9"/>
    </row>
  </sheetData>
  <mergeCells count="39">
    <mergeCell ref="E21:J21"/>
    <mergeCell ref="B43:G43"/>
    <mergeCell ref="B44:G44"/>
    <mergeCell ref="B47:H47"/>
    <mergeCell ref="B46:D46"/>
    <mergeCell ref="E46:G46"/>
    <mergeCell ref="B27:J28"/>
    <mergeCell ref="B30:I30"/>
    <mergeCell ref="B22:D22"/>
    <mergeCell ref="B24:D24"/>
    <mergeCell ref="E24:J24"/>
    <mergeCell ref="E22:J22"/>
    <mergeCell ref="B55:C55"/>
    <mergeCell ref="D57:F57"/>
    <mergeCell ref="B57:C57"/>
    <mergeCell ref="B52:J53"/>
    <mergeCell ref="J32:J39"/>
    <mergeCell ref="B48:I48"/>
    <mergeCell ref="B49:I49"/>
    <mergeCell ref="B50:I50"/>
    <mergeCell ref="B41:G41"/>
    <mergeCell ref="B42:G42"/>
    <mergeCell ref="B45:G45"/>
    <mergeCell ref="B14:J18"/>
    <mergeCell ref="B8:J12"/>
    <mergeCell ref="B1:J1"/>
    <mergeCell ref="B40:I40"/>
    <mergeCell ref="B32:G32"/>
    <mergeCell ref="B33:G33"/>
    <mergeCell ref="B34:G34"/>
    <mergeCell ref="B35:G35"/>
    <mergeCell ref="B36:G36"/>
    <mergeCell ref="B38:G38"/>
    <mergeCell ref="B39:H39"/>
    <mergeCell ref="B29:I29"/>
    <mergeCell ref="B31:I31"/>
    <mergeCell ref="B20:D20"/>
    <mergeCell ref="B21:D21"/>
    <mergeCell ref="E20:J20"/>
  </mergeCells>
  <dataValidations count="3">
    <dataValidation type="list" allowBlank="1" showInputMessage="1" showErrorMessage="1" sqref="H33:H38 H42:H43 H45" xr:uid="{00000000-0002-0000-0000-000000000000}">
      <formula1>"Yes,No"</formula1>
    </dataValidation>
    <dataValidation type="list" allowBlank="1" showInputMessage="1" showErrorMessage="1" promptTitle="ALERT" prompt="If Yes please select other primary activity.  Distribution is not permited to be a sole activity for cannabis operations." sqref="H44" xr:uid="{237001B4-80CA-4DB9-974B-9FBCA71DD64B}">
      <formula1>"Yes,No"</formula1>
    </dataValidation>
    <dataValidation type="list" allowBlank="1" showInputMessage="1" showErrorMessage="1" promptTitle="ALERT" prompt="Consult with Administrative Services Department prior to submission. Refer to related FAQ." sqref="H46" xr:uid="{28F81630-5E5B-4697-8CB8-B3FF40E7C68A}">
      <formula1>"Yes,No"</formula1>
    </dataValidation>
  </dataValidations>
  <printOptions horizontalCentered="1"/>
  <pageMargins left="0.7" right="0.7" top="1.5" bottom="0.75" header="0.3" footer="0.3"/>
  <pageSetup scale="75" fitToWidth="0" orientation="portrait" r:id="rId1"/>
  <headerFooter>
    <oddHeader>&amp;R&amp;G</oddHeader>
    <oddFooter>&amp;C201 West Sierra Avenue, Cotati, CA 94931-4217 * TELEPHONE 707-792-4600 * FAX 707-795-7067</oddFooter>
  </headerFooter>
  <ignoredErrors>
    <ignoredError sqref="I34 I44" 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B0001-C8B8-4184-8CFD-722356A507D2}">
  <sheetPr>
    <pageSetUpPr fitToPage="1"/>
  </sheetPr>
  <dimension ref="A1:G34"/>
  <sheetViews>
    <sheetView view="pageBreakPreview" topLeftCell="B1" zoomScale="85" zoomScaleNormal="100" zoomScaleSheetLayoutView="85" workbookViewId="0">
      <selection activeCell="C21" sqref="C21:F21"/>
    </sheetView>
  </sheetViews>
  <sheetFormatPr defaultRowHeight="14.4" x14ac:dyDescent="0.3"/>
  <cols>
    <col min="1" max="1" width="9.109375" hidden="1" customWidth="1"/>
    <col min="2" max="2" width="4" customWidth="1"/>
    <col min="3" max="3" width="8.88671875" customWidth="1"/>
    <col min="4" max="4" width="16" customWidth="1"/>
    <col min="5" max="5" width="20.33203125" customWidth="1"/>
    <col min="6" max="6" width="15.6640625" customWidth="1"/>
    <col min="7" max="7" width="24" customWidth="1"/>
  </cols>
  <sheetData>
    <row r="1" spans="2:7" ht="18" x14ac:dyDescent="0.35">
      <c r="B1" s="44" t="s">
        <v>44</v>
      </c>
      <c r="C1" s="44"/>
      <c r="D1" s="44"/>
      <c r="E1" s="44"/>
      <c r="F1" s="44"/>
      <c r="G1" s="44"/>
    </row>
    <row r="2" spans="2:7" ht="18" x14ac:dyDescent="0.35">
      <c r="B2" s="10"/>
      <c r="C2" s="10"/>
      <c r="D2" s="10"/>
      <c r="E2" s="10"/>
      <c r="F2" s="10"/>
      <c r="G2" s="10"/>
    </row>
    <row r="3" spans="2:7" x14ac:dyDescent="0.3">
      <c r="B3" s="75" t="s">
        <v>45</v>
      </c>
      <c r="C3" s="75"/>
      <c r="D3" s="75"/>
      <c r="E3" s="75"/>
      <c r="F3" s="75"/>
      <c r="G3" s="75"/>
    </row>
    <row r="4" spans="2:7" x14ac:dyDescent="0.3">
      <c r="B4" s="75"/>
      <c r="C4" s="75"/>
      <c r="D4" s="75"/>
      <c r="E4" s="75"/>
      <c r="F4" s="75"/>
      <c r="G4" s="75"/>
    </row>
    <row r="5" spans="2:7" x14ac:dyDescent="0.3">
      <c r="B5" s="75"/>
      <c r="C5" s="75"/>
      <c r="D5" s="75"/>
      <c r="E5" s="75"/>
      <c r="F5" s="75"/>
      <c r="G5" s="75"/>
    </row>
    <row r="6" spans="2:7" x14ac:dyDescent="0.3">
      <c r="B6" s="75"/>
      <c r="C6" s="75"/>
      <c r="D6" s="75"/>
      <c r="E6" s="75"/>
      <c r="F6" s="75"/>
      <c r="G6" s="75"/>
    </row>
    <row r="7" spans="2:7" x14ac:dyDescent="0.3">
      <c r="B7" s="75"/>
      <c r="C7" s="75"/>
      <c r="D7" s="75"/>
      <c r="E7" s="75"/>
      <c r="F7" s="75"/>
      <c r="G7" s="75"/>
    </row>
    <row r="9" spans="2:7" x14ac:dyDescent="0.3">
      <c r="B9" s="52" t="s">
        <v>10</v>
      </c>
      <c r="C9" s="52"/>
      <c r="D9" s="52"/>
      <c r="E9" s="53"/>
      <c r="F9" s="54"/>
      <c r="G9" s="55"/>
    </row>
    <row r="10" spans="2:7" x14ac:dyDescent="0.3">
      <c r="B10" s="52" t="s">
        <v>11</v>
      </c>
      <c r="C10" s="52"/>
      <c r="D10" s="52"/>
      <c r="E10" s="53"/>
      <c r="F10" s="54"/>
      <c r="G10" s="55"/>
    </row>
    <row r="11" spans="2:7" x14ac:dyDescent="0.3">
      <c r="B11" s="52" t="s">
        <v>12</v>
      </c>
      <c r="C11" s="52"/>
      <c r="D11" s="52"/>
      <c r="E11" s="53"/>
      <c r="F11" s="54"/>
      <c r="G11" s="55"/>
    </row>
    <row r="13" spans="2:7" x14ac:dyDescent="0.3">
      <c r="B13" s="69" t="s">
        <v>49</v>
      </c>
      <c r="C13" s="52"/>
      <c r="D13" s="52"/>
      <c r="E13" s="53"/>
      <c r="F13" s="54"/>
      <c r="G13" s="55"/>
    </row>
    <row r="16" spans="2:7" x14ac:dyDescent="0.3">
      <c r="B16" s="72" t="s">
        <v>46</v>
      </c>
      <c r="C16" s="73"/>
      <c r="D16" s="73"/>
      <c r="E16" s="73"/>
      <c r="F16" s="73"/>
      <c r="G16" s="21" t="s">
        <v>47</v>
      </c>
    </row>
    <row r="17" spans="2:7" ht="30" customHeight="1" x14ac:dyDescent="0.3">
      <c r="B17" s="22">
        <v>1</v>
      </c>
      <c r="C17" s="70"/>
      <c r="D17" s="70"/>
      <c r="E17" s="70"/>
      <c r="F17" s="70"/>
      <c r="G17" s="23"/>
    </row>
    <row r="18" spans="2:7" ht="30" customHeight="1" x14ac:dyDescent="0.3">
      <c r="B18" s="22">
        <v>2</v>
      </c>
      <c r="C18" s="74"/>
      <c r="D18" s="74"/>
      <c r="E18" s="74"/>
      <c r="F18" s="74"/>
      <c r="G18" s="23"/>
    </row>
    <row r="19" spans="2:7" ht="30" customHeight="1" x14ac:dyDescent="0.3">
      <c r="B19" s="22">
        <v>3</v>
      </c>
      <c r="C19" s="74"/>
      <c r="D19" s="74"/>
      <c r="E19" s="74"/>
      <c r="F19" s="74"/>
      <c r="G19" s="23"/>
    </row>
    <row r="20" spans="2:7" ht="30" customHeight="1" x14ac:dyDescent="0.3">
      <c r="B20" s="22">
        <v>4</v>
      </c>
      <c r="C20" s="70"/>
      <c r="D20" s="70"/>
      <c r="E20" s="70"/>
      <c r="F20" s="70"/>
      <c r="G20" s="23"/>
    </row>
    <row r="21" spans="2:7" ht="30" customHeight="1" x14ac:dyDescent="0.3">
      <c r="B21" s="22">
        <v>5</v>
      </c>
      <c r="C21" s="70"/>
      <c r="D21" s="70"/>
      <c r="E21" s="70"/>
      <c r="F21" s="70"/>
      <c r="G21" s="23"/>
    </row>
    <row r="22" spans="2:7" ht="30" customHeight="1" x14ac:dyDescent="0.3">
      <c r="B22" s="22">
        <v>6</v>
      </c>
      <c r="C22" s="70"/>
      <c r="D22" s="70"/>
      <c r="E22" s="70"/>
      <c r="F22" s="70"/>
      <c r="G22" s="23"/>
    </row>
    <row r="23" spans="2:7" ht="30" customHeight="1" x14ac:dyDescent="0.3">
      <c r="B23" s="22">
        <v>7</v>
      </c>
      <c r="C23" s="70"/>
      <c r="D23" s="70"/>
      <c r="E23" s="70"/>
      <c r="F23" s="70"/>
      <c r="G23" s="23"/>
    </row>
    <row r="24" spans="2:7" ht="30" customHeight="1" x14ac:dyDescent="0.3">
      <c r="B24" s="22">
        <v>8</v>
      </c>
      <c r="C24" s="70"/>
      <c r="D24" s="70"/>
      <c r="E24" s="70"/>
      <c r="F24" s="70"/>
      <c r="G24" s="23"/>
    </row>
    <row r="25" spans="2:7" ht="30" customHeight="1" x14ac:dyDescent="0.3">
      <c r="B25" s="22">
        <v>9</v>
      </c>
      <c r="C25" s="70"/>
      <c r="D25" s="70"/>
      <c r="E25" s="70"/>
      <c r="F25" s="70"/>
      <c r="G25" s="23"/>
    </row>
    <row r="26" spans="2:7" ht="30" customHeight="1" x14ac:dyDescent="0.3">
      <c r="B26" s="22">
        <v>10</v>
      </c>
      <c r="C26" s="70"/>
      <c r="D26" s="70"/>
      <c r="E26" s="70"/>
      <c r="F26" s="70"/>
      <c r="G26" s="23"/>
    </row>
    <row r="27" spans="2:7" x14ac:dyDescent="0.3">
      <c r="B27" s="2"/>
      <c r="C27" s="71" t="s">
        <v>48</v>
      </c>
      <c r="D27" s="71"/>
      <c r="E27" s="71"/>
      <c r="F27" s="71"/>
      <c r="G27" s="2">
        <f>SUM(G17:G26)</f>
        <v>0</v>
      </c>
    </row>
    <row r="29" spans="2:7" x14ac:dyDescent="0.3">
      <c r="B29" s="58" t="s">
        <v>13</v>
      </c>
      <c r="C29" s="58"/>
      <c r="D29" s="58"/>
      <c r="E29" s="58"/>
      <c r="F29" s="58"/>
      <c r="G29" s="58"/>
    </row>
    <row r="30" spans="2:7" x14ac:dyDescent="0.3">
      <c r="B30" s="58"/>
      <c r="C30" s="58"/>
      <c r="D30" s="58"/>
      <c r="E30" s="58"/>
      <c r="F30" s="58"/>
      <c r="G30" s="58"/>
    </row>
    <row r="31" spans="2:7" x14ac:dyDescent="0.3">
      <c r="B31" s="16"/>
      <c r="C31" s="16"/>
      <c r="D31" s="16"/>
      <c r="E31" s="16"/>
      <c r="F31" s="16"/>
      <c r="G31" s="16"/>
    </row>
    <row r="32" spans="2:7" x14ac:dyDescent="0.3">
      <c r="B32" s="56" t="s">
        <v>14</v>
      </c>
      <c r="C32" s="56"/>
      <c r="D32" s="8"/>
      <c r="E32" s="6"/>
      <c r="F32" s="13" t="s">
        <v>15</v>
      </c>
      <c r="G32" s="7"/>
    </row>
    <row r="33" spans="2:7" x14ac:dyDescent="0.3">
      <c r="F33" s="13"/>
    </row>
    <row r="34" spans="2:7" x14ac:dyDescent="0.3">
      <c r="B34" s="56" t="s">
        <v>17</v>
      </c>
      <c r="C34" s="56"/>
      <c r="D34" s="57"/>
      <c r="E34" s="57"/>
      <c r="F34" s="13" t="s">
        <v>16</v>
      </c>
      <c r="G34" s="7"/>
    </row>
  </sheetData>
  <mergeCells count="26">
    <mergeCell ref="B1:G1"/>
    <mergeCell ref="B3:G7"/>
    <mergeCell ref="B9:D9"/>
    <mergeCell ref="E9:G9"/>
    <mergeCell ref="B10:D10"/>
    <mergeCell ref="E10:G10"/>
    <mergeCell ref="C22:F22"/>
    <mergeCell ref="B11:D11"/>
    <mergeCell ref="E11:G11"/>
    <mergeCell ref="B13:D13"/>
    <mergeCell ref="E13:G13"/>
    <mergeCell ref="B16:F16"/>
    <mergeCell ref="C17:F17"/>
    <mergeCell ref="C18:F18"/>
    <mergeCell ref="C19:F19"/>
    <mergeCell ref="C20:F20"/>
    <mergeCell ref="C21:F21"/>
    <mergeCell ref="B32:C32"/>
    <mergeCell ref="B34:C34"/>
    <mergeCell ref="D34:E34"/>
    <mergeCell ref="C23:F23"/>
    <mergeCell ref="C24:F24"/>
    <mergeCell ref="C25:F25"/>
    <mergeCell ref="C26:F26"/>
    <mergeCell ref="C27:F27"/>
    <mergeCell ref="B29:G30"/>
  </mergeCells>
  <printOptions horizontalCentered="1"/>
  <pageMargins left="0.7" right="0.7" top="1.5" bottom="0.75" header="0.3" footer="0.3"/>
  <pageSetup scale="95" fitToWidth="0" orientation="portrait" r:id="rId1"/>
  <headerFooter>
    <oddHeader>&amp;R&amp;G</oddHeader>
    <oddFooter>&amp;C201 West Sierra Avenue, Cotati, CA 94931-4217 * TELEPHONE 707-792-4600 * FAX 707-795-7067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0EF1-1A15-4563-B9E3-F4DF579CE235}">
  <sheetPr>
    <pageSetUpPr fitToPage="1"/>
  </sheetPr>
  <dimension ref="A1:I63"/>
  <sheetViews>
    <sheetView topLeftCell="A25" zoomScaleNormal="100" zoomScaleSheetLayoutView="85" workbookViewId="0">
      <selection activeCell="J29" sqref="J29"/>
    </sheetView>
  </sheetViews>
  <sheetFormatPr defaultRowHeight="14.4" x14ac:dyDescent="0.3"/>
  <cols>
    <col min="2" max="2" width="14.33203125" customWidth="1"/>
    <col min="4" max="4" width="14.88671875" customWidth="1"/>
  </cols>
  <sheetData>
    <row r="1" spans="1:9" ht="18" x14ac:dyDescent="0.35">
      <c r="A1" s="44" t="s">
        <v>37</v>
      </c>
      <c r="B1" s="44"/>
      <c r="C1" s="44"/>
      <c r="D1" s="44"/>
      <c r="E1" s="44"/>
      <c r="F1" s="44"/>
      <c r="G1" s="44"/>
      <c r="H1" s="44"/>
      <c r="I1" s="44"/>
    </row>
    <row r="3" spans="1:9" x14ac:dyDescent="0.3">
      <c r="A3" s="20" t="s">
        <v>38</v>
      </c>
    </row>
    <row r="4" spans="1:9" ht="33.75" customHeight="1" x14ac:dyDescent="0.3">
      <c r="A4" s="76" t="s">
        <v>39</v>
      </c>
      <c r="B4" s="76"/>
      <c r="C4" s="76"/>
      <c r="D4" s="76"/>
      <c r="E4" s="76"/>
      <c r="F4" s="76"/>
      <c r="G4" s="76"/>
      <c r="H4" s="76"/>
      <c r="I4" s="76"/>
    </row>
    <row r="6" spans="1:9" x14ac:dyDescent="0.3">
      <c r="A6" s="20" t="s">
        <v>40</v>
      </c>
    </row>
    <row r="7" spans="1:9" ht="110.25" customHeight="1" x14ac:dyDescent="0.3">
      <c r="A7" s="76" t="s">
        <v>41</v>
      </c>
      <c r="B7" s="76"/>
      <c r="C7" s="76"/>
      <c r="D7" s="76"/>
      <c r="E7" s="76"/>
      <c r="F7" s="76"/>
      <c r="G7" s="76"/>
      <c r="H7" s="76"/>
      <c r="I7" s="76"/>
    </row>
    <row r="9" spans="1:9" x14ac:dyDescent="0.3">
      <c r="A9" s="20" t="s">
        <v>42</v>
      </c>
    </row>
    <row r="10" spans="1:9" ht="51.75" customHeight="1" x14ac:dyDescent="0.3">
      <c r="A10" s="76" t="s">
        <v>61</v>
      </c>
      <c r="B10" s="76"/>
      <c r="C10" s="76"/>
      <c r="D10" s="76"/>
      <c r="E10" s="76"/>
      <c r="F10" s="76"/>
      <c r="G10" s="76"/>
      <c r="H10" s="76"/>
      <c r="I10" s="76"/>
    </row>
    <row r="11" spans="1:9" ht="123.75" customHeight="1" x14ac:dyDescent="0.3">
      <c r="A11" s="77" t="s">
        <v>65</v>
      </c>
      <c r="B11" s="77"/>
      <c r="C11" s="77"/>
      <c r="D11" s="77"/>
      <c r="E11" s="77"/>
      <c r="F11" s="77"/>
      <c r="G11" s="77"/>
      <c r="H11" s="77"/>
      <c r="I11" s="77"/>
    </row>
    <row r="12" spans="1:9" ht="80.25" customHeight="1" x14ac:dyDescent="0.3">
      <c r="A12" s="77" t="s">
        <v>102</v>
      </c>
      <c r="B12" s="77"/>
      <c r="C12" s="77"/>
      <c r="D12" s="77"/>
      <c r="E12" s="77"/>
      <c r="F12" s="77"/>
      <c r="G12" s="77"/>
      <c r="H12" s="77"/>
      <c r="I12" s="77"/>
    </row>
    <row r="13" spans="1:9" ht="25.5" customHeight="1" x14ac:dyDescent="0.3">
      <c r="A13" s="77" t="s">
        <v>43</v>
      </c>
      <c r="B13" s="77"/>
      <c r="C13" s="77"/>
      <c r="D13" s="77"/>
      <c r="E13" s="77"/>
      <c r="F13" s="77"/>
      <c r="G13" s="77"/>
      <c r="H13" s="77"/>
      <c r="I13" s="77"/>
    </row>
    <row r="14" spans="1:9" ht="36.75" customHeight="1" thickBot="1" x14ac:dyDescent="0.35">
      <c r="A14" s="77" t="s">
        <v>50</v>
      </c>
      <c r="B14" s="77"/>
      <c r="C14" s="77"/>
      <c r="D14" s="77"/>
      <c r="E14" s="77"/>
      <c r="F14" s="77"/>
      <c r="G14" s="77"/>
      <c r="H14" s="77"/>
      <c r="I14" s="77"/>
    </row>
    <row r="15" spans="1:9" x14ac:dyDescent="0.3">
      <c r="B15" s="80" t="s">
        <v>51</v>
      </c>
      <c r="C15" s="81"/>
      <c r="D15" s="81"/>
      <c r="E15" s="81"/>
      <c r="F15" s="81"/>
      <c r="G15" s="81"/>
      <c r="H15" s="81"/>
      <c r="I15" s="82"/>
    </row>
    <row r="16" spans="1:9" ht="15" thickBot="1" x14ac:dyDescent="0.35">
      <c r="B16" s="32" t="s">
        <v>59</v>
      </c>
      <c r="C16" s="78" t="s">
        <v>52</v>
      </c>
      <c r="D16" s="78"/>
      <c r="E16" s="78"/>
      <c r="F16" s="78"/>
      <c r="G16" s="78"/>
      <c r="H16" s="78"/>
      <c r="I16" s="79"/>
    </row>
    <row r="17" spans="1:9" ht="15" thickBot="1" x14ac:dyDescent="0.35">
      <c r="B17" s="36">
        <v>0.15</v>
      </c>
      <c r="C17" s="86" t="s">
        <v>53</v>
      </c>
      <c r="D17" s="87"/>
      <c r="E17" s="87"/>
      <c r="F17" s="87"/>
      <c r="G17" s="87"/>
      <c r="H17" s="87"/>
      <c r="I17" s="88"/>
    </row>
    <row r="18" spans="1:9" ht="15" thickBot="1" x14ac:dyDescent="0.35">
      <c r="B18" s="37">
        <v>0.25</v>
      </c>
      <c r="C18" s="89" t="s">
        <v>54</v>
      </c>
      <c r="D18" s="90"/>
      <c r="E18" s="90"/>
      <c r="F18" s="90"/>
      <c r="G18" s="90"/>
      <c r="H18" s="90"/>
      <c r="I18" s="91"/>
    </row>
    <row r="19" spans="1:9" ht="15" thickBot="1" x14ac:dyDescent="0.35">
      <c r="B19" s="36">
        <v>0.15</v>
      </c>
      <c r="C19" s="86" t="s">
        <v>55</v>
      </c>
      <c r="D19" s="87"/>
      <c r="E19" s="87"/>
      <c r="F19" s="87"/>
      <c r="G19" s="87"/>
      <c r="H19" s="87"/>
      <c r="I19" s="88"/>
    </row>
    <row r="20" spans="1:9" ht="15" thickBot="1" x14ac:dyDescent="0.35">
      <c r="B20" s="37">
        <v>0.2</v>
      </c>
      <c r="C20" s="89" t="s">
        <v>56</v>
      </c>
      <c r="D20" s="90"/>
      <c r="E20" s="90"/>
      <c r="F20" s="90"/>
      <c r="G20" s="90"/>
      <c r="H20" s="90"/>
      <c r="I20" s="91"/>
    </row>
    <row r="21" spans="1:9" ht="15" thickBot="1" x14ac:dyDescent="0.35">
      <c r="B21" s="36">
        <v>0.1</v>
      </c>
      <c r="C21" s="86" t="s">
        <v>80</v>
      </c>
      <c r="D21" s="87"/>
      <c r="E21" s="87"/>
      <c r="F21" s="87"/>
      <c r="G21" s="87"/>
      <c r="H21" s="87"/>
      <c r="I21" s="88"/>
    </row>
    <row r="22" spans="1:9" ht="15" thickBot="1" x14ac:dyDescent="0.35">
      <c r="B22" s="37">
        <v>0.15</v>
      </c>
      <c r="C22" s="83" t="s">
        <v>57</v>
      </c>
      <c r="D22" s="84"/>
      <c r="E22" s="84"/>
      <c r="F22" s="84"/>
      <c r="G22" s="84"/>
      <c r="H22" s="84"/>
      <c r="I22" s="85"/>
    </row>
    <row r="23" spans="1:9" ht="15" thickBot="1" x14ac:dyDescent="0.35">
      <c r="B23" s="26">
        <f>SUM(B17:B22)</f>
        <v>1</v>
      </c>
      <c r="C23" s="29" t="s">
        <v>58</v>
      </c>
      <c r="D23" s="27"/>
      <c r="E23" s="27"/>
      <c r="F23" s="27"/>
      <c r="G23" s="27"/>
      <c r="H23" s="27"/>
      <c r="I23" s="28"/>
    </row>
    <row r="25" spans="1:9" ht="61.5" customHeight="1" thickBot="1" x14ac:dyDescent="0.35">
      <c r="A25" s="77" t="s">
        <v>90</v>
      </c>
      <c r="B25" s="77"/>
      <c r="C25" s="77"/>
      <c r="D25" s="77"/>
      <c r="E25" s="77"/>
      <c r="F25" s="77"/>
      <c r="G25" s="77"/>
      <c r="H25" s="77"/>
      <c r="I25" s="77"/>
    </row>
    <row r="26" spans="1:9" x14ac:dyDescent="0.3">
      <c r="B26" s="80" t="s">
        <v>85</v>
      </c>
      <c r="C26" s="81"/>
      <c r="D26" s="81"/>
      <c r="E26" s="81"/>
      <c r="F26" s="81"/>
      <c r="G26" s="81"/>
      <c r="H26" s="81"/>
      <c r="I26" s="82"/>
    </row>
    <row r="27" spans="1:9" ht="15" thickBot="1" x14ac:dyDescent="0.35">
      <c r="B27" s="32" t="s">
        <v>86</v>
      </c>
      <c r="C27" s="78" t="s">
        <v>87</v>
      </c>
      <c r="D27" s="78"/>
      <c r="E27" s="78"/>
      <c r="F27" s="78"/>
      <c r="G27" s="78"/>
      <c r="H27" s="78"/>
      <c r="I27" s="79"/>
    </row>
    <row r="28" spans="1:9" ht="50.25" customHeight="1" thickBot="1" x14ac:dyDescent="0.35">
      <c r="B28" s="33" t="s">
        <v>95</v>
      </c>
      <c r="C28" s="93" t="s">
        <v>101</v>
      </c>
      <c r="D28" s="94"/>
      <c r="E28" s="94"/>
      <c r="F28" s="94"/>
      <c r="G28" s="94"/>
      <c r="H28" s="94"/>
      <c r="I28" s="95"/>
    </row>
    <row r="29" spans="1:9" ht="87" customHeight="1" thickBot="1" x14ac:dyDescent="0.35">
      <c r="B29" s="34" t="s">
        <v>96</v>
      </c>
      <c r="C29" s="96" t="s">
        <v>100</v>
      </c>
      <c r="D29" s="97"/>
      <c r="E29" s="97"/>
      <c r="F29" s="97"/>
      <c r="G29" s="97"/>
      <c r="H29" s="97"/>
      <c r="I29" s="98"/>
    </row>
    <row r="30" spans="1:9" ht="58.5" customHeight="1" thickBot="1" x14ac:dyDescent="0.35">
      <c r="B30" s="33" t="s">
        <v>97</v>
      </c>
      <c r="C30" s="99" t="s">
        <v>109</v>
      </c>
      <c r="D30" s="94"/>
      <c r="E30" s="94"/>
      <c r="F30" s="94"/>
      <c r="G30" s="94"/>
      <c r="H30" s="94"/>
      <c r="I30" s="95"/>
    </row>
    <row r="31" spans="1:9" ht="51" customHeight="1" thickBot="1" x14ac:dyDescent="0.35">
      <c r="A31" s="25"/>
      <c r="B31" s="35" t="s">
        <v>98</v>
      </c>
      <c r="C31" s="100" t="s">
        <v>99</v>
      </c>
      <c r="D31" s="101"/>
      <c r="E31" s="101"/>
      <c r="F31" s="101"/>
      <c r="G31" s="101"/>
      <c r="H31" s="101"/>
      <c r="I31" s="102"/>
    </row>
    <row r="32" spans="1:9" ht="47.25" customHeight="1" thickBot="1" x14ac:dyDescent="0.35">
      <c r="A32" s="38"/>
      <c r="B32" s="39" t="s">
        <v>110</v>
      </c>
      <c r="C32" s="99" t="s">
        <v>112</v>
      </c>
      <c r="D32" s="94"/>
      <c r="E32" s="94"/>
      <c r="F32" s="94"/>
      <c r="G32" s="94"/>
      <c r="H32" s="94"/>
      <c r="I32" s="95"/>
    </row>
    <row r="33" spans="1:9" ht="10.5" customHeight="1" x14ac:dyDescent="0.3">
      <c r="A33" s="25"/>
      <c r="B33" s="40"/>
      <c r="C33" s="40"/>
      <c r="D33" s="40"/>
      <c r="E33" s="40"/>
      <c r="F33" s="40"/>
      <c r="G33" s="40"/>
      <c r="H33" s="25"/>
      <c r="I33" s="25"/>
    </row>
    <row r="34" spans="1:9" ht="30" customHeight="1" x14ac:dyDescent="0.3">
      <c r="A34" s="77" t="s">
        <v>60</v>
      </c>
      <c r="B34" s="77"/>
      <c r="C34" s="77"/>
      <c r="D34" s="77"/>
      <c r="E34" s="77"/>
      <c r="F34" s="77"/>
      <c r="G34" s="77"/>
      <c r="H34" s="77"/>
      <c r="I34" s="77"/>
    </row>
    <row r="35" spans="1:9" ht="8.25" customHeight="1" x14ac:dyDescent="0.3"/>
    <row r="36" spans="1:9" ht="18.75" customHeight="1" x14ac:dyDescent="0.3">
      <c r="A36" s="20" t="s">
        <v>62</v>
      </c>
    </row>
    <row r="37" spans="1:9" ht="165" customHeight="1" x14ac:dyDescent="0.3">
      <c r="A37" s="76" t="s">
        <v>63</v>
      </c>
      <c r="B37" s="76"/>
      <c r="C37" s="76"/>
      <c r="D37" s="76"/>
      <c r="E37" s="76"/>
      <c r="F37" s="76"/>
      <c r="G37" s="76"/>
      <c r="H37" s="76"/>
      <c r="I37" s="76"/>
    </row>
    <row r="39" spans="1:9" x14ac:dyDescent="0.3">
      <c r="A39" s="92" t="s">
        <v>64</v>
      </c>
      <c r="B39" s="92"/>
      <c r="C39" s="92"/>
      <c r="D39" s="92"/>
      <c r="E39" s="92"/>
      <c r="F39" s="92"/>
      <c r="G39" s="92"/>
      <c r="H39" s="92"/>
      <c r="I39" s="92"/>
    </row>
    <row r="40" spans="1:9" ht="37.5" customHeight="1" x14ac:dyDescent="0.3">
      <c r="A40" s="76" t="s">
        <v>66</v>
      </c>
      <c r="B40" s="76"/>
      <c r="C40" s="76"/>
      <c r="D40" s="76"/>
      <c r="E40" s="76"/>
      <c r="F40" s="76"/>
      <c r="G40" s="76"/>
      <c r="H40" s="76"/>
      <c r="I40" s="76"/>
    </row>
    <row r="42" spans="1:9" ht="30.75" customHeight="1" x14ac:dyDescent="0.3">
      <c r="A42" s="92" t="s">
        <v>75</v>
      </c>
      <c r="B42" s="92"/>
      <c r="C42" s="92"/>
      <c r="D42" s="92"/>
      <c r="E42" s="92"/>
      <c r="F42" s="92"/>
      <c r="G42" s="92"/>
      <c r="H42" s="92"/>
      <c r="I42" s="92"/>
    </row>
    <row r="43" spans="1:9" ht="66" customHeight="1" x14ac:dyDescent="0.3">
      <c r="A43" s="76" t="s">
        <v>67</v>
      </c>
      <c r="B43" s="76"/>
      <c r="C43" s="76"/>
      <c r="D43" s="76"/>
      <c r="E43" s="76"/>
      <c r="F43" s="76"/>
      <c r="G43" s="76"/>
      <c r="H43" s="76"/>
      <c r="I43" s="76"/>
    </row>
    <row r="45" spans="1:9" ht="38.25" customHeight="1" x14ac:dyDescent="0.3">
      <c r="A45" s="92" t="s">
        <v>68</v>
      </c>
      <c r="B45" s="92"/>
      <c r="C45" s="92"/>
      <c r="D45" s="92"/>
      <c r="E45" s="92"/>
      <c r="F45" s="92"/>
      <c r="G45" s="92"/>
      <c r="H45" s="92"/>
      <c r="I45" s="92"/>
    </row>
    <row r="46" spans="1:9" ht="51" customHeight="1" x14ac:dyDescent="0.3">
      <c r="A46" s="76" t="s">
        <v>69</v>
      </c>
      <c r="B46" s="76"/>
      <c r="C46" s="76"/>
      <c r="D46" s="76"/>
      <c r="E46" s="76"/>
      <c r="F46" s="76"/>
      <c r="G46" s="76"/>
      <c r="H46" s="76"/>
      <c r="I46" s="76"/>
    </row>
    <row r="48" spans="1:9" x14ac:dyDescent="0.3">
      <c r="A48" s="92" t="s">
        <v>70</v>
      </c>
      <c r="B48" s="92"/>
      <c r="C48" s="92"/>
      <c r="D48" s="92"/>
      <c r="E48" s="92"/>
      <c r="F48" s="92"/>
      <c r="G48" s="92"/>
      <c r="H48" s="92"/>
      <c r="I48" s="92"/>
    </row>
    <row r="49" spans="1:9" ht="81" customHeight="1" x14ac:dyDescent="0.3">
      <c r="A49" s="103" t="s">
        <v>104</v>
      </c>
      <c r="B49" s="103"/>
      <c r="C49" s="103"/>
      <c r="D49" s="103"/>
      <c r="E49" s="103"/>
      <c r="F49" s="103"/>
      <c r="G49" s="103"/>
      <c r="H49" s="103"/>
      <c r="I49" s="103"/>
    </row>
    <row r="51" spans="1:9" x14ac:dyDescent="0.3">
      <c r="A51" s="92" t="s">
        <v>71</v>
      </c>
      <c r="B51" s="92"/>
      <c r="C51" s="92"/>
      <c r="D51" s="92"/>
      <c r="E51" s="92"/>
      <c r="F51" s="92"/>
      <c r="G51" s="92"/>
      <c r="H51" s="92"/>
      <c r="I51" s="92"/>
    </row>
    <row r="52" spans="1:9" ht="321" customHeight="1" x14ac:dyDescent="0.3">
      <c r="A52" s="76" t="s">
        <v>72</v>
      </c>
      <c r="B52" s="76"/>
      <c r="C52" s="76"/>
      <c r="D52" s="76"/>
      <c r="E52" s="76"/>
      <c r="F52" s="76"/>
      <c r="G52" s="76"/>
      <c r="H52" s="76"/>
      <c r="I52" s="76"/>
    </row>
    <row r="54" spans="1:9" ht="40.5" customHeight="1" x14ac:dyDescent="0.3">
      <c r="A54" s="92" t="s">
        <v>73</v>
      </c>
      <c r="B54" s="92"/>
      <c r="C54" s="92"/>
      <c r="D54" s="92"/>
      <c r="E54" s="92"/>
      <c r="F54" s="92"/>
      <c r="G54" s="92"/>
      <c r="H54" s="92"/>
      <c r="I54" s="92"/>
    </row>
    <row r="55" spans="1:9" ht="32.25" customHeight="1" x14ac:dyDescent="0.3">
      <c r="A55" s="103" t="s">
        <v>105</v>
      </c>
      <c r="B55" s="103"/>
      <c r="C55" s="103"/>
      <c r="D55" s="103"/>
      <c r="E55" s="103"/>
      <c r="F55" s="103"/>
      <c r="G55" s="103"/>
      <c r="H55" s="103"/>
      <c r="I55" s="103"/>
    </row>
    <row r="56" spans="1:9" x14ac:dyDescent="0.3">
      <c r="A56" s="76"/>
      <c r="B56" s="76"/>
      <c r="C56" s="76"/>
      <c r="D56" s="76"/>
      <c r="E56" s="76"/>
      <c r="F56" s="76"/>
      <c r="G56" s="76"/>
      <c r="H56" s="76"/>
      <c r="I56" s="76"/>
    </row>
    <row r="57" spans="1:9" x14ac:dyDescent="0.3">
      <c r="A57" s="92" t="s">
        <v>74</v>
      </c>
      <c r="B57" s="92"/>
      <c r="C57" s="92"/>
      <c r="D57" s="92"/>
      <c r="E57" s="92"/>
      <c r="F57" s="92"/>
      <c r="G57" s="92"/>
      <c r="H57" s="92"/>
      <c r="I57" s="92"/>
    </row>
    <row r="58" spans="1:9" ht="90.75" customHeight="1" x14ac:dyDescent="0.3">
      <c r="A58" s="103" t="s">
        <v>106</v>
      </c>
      <c r="B58" s="103"/>
      <c r="C58" s="103"/>
      <c r="D58" s="103"/>
      <c r="E58" s="103"/>
      <c r="F58" s="103"/>
      <c r="G58" s="103"/>
      <c r="H58" s="103"/>
      <c r="I58" s="103"/>
    </row>
    <row r="63" spans="1:9" x14ac:dyDescent="0.3">
      <c r="A63" s="42" t="s">
        <v>113</v>
      </c>
    </row>
  </sheetData>
  <mergeCells count="41">
    <mergeCell ref="A57:I57"/>
    <mergeCell ref="A58:I58"/>
    <mergeCell ref="A39:I39"/>
    <mergeCell ref="A52:I52"/>
    <mergeCell ref="A54:I54"/>
    <mergeCell ref="A56:I56"/>
    <mergeCell ref="A55:I55"/>
    <mergeCell ref="A45:I45"/>
    <mergeCell ref="A46:I46"/>
    <mergeCell ref="A48:I48"/>
    <mergeCell ref="A49:I49"/>
    <mergeCell ref="A51:I51"/>
    <mergeCell ref="A25:I25"/>
    <mergeCell ref="A34:I34"/>
    <mergeCell ref="A37:I37"/>
    <mergeCell ref="A40:I40"/>
    <mergeCell ref="A43:I43"/>
    <mergeCell ref="A42:I42"/>
    <mergeCell ref="B26:I26"/>
    <mergeCell ref="C27:I27"/>
    <mergeCell ref="C28:I28"/>
    <mergeCell ref="C29:I29"/>
    <mergeCell ref="C30:I30"/>
    <mergeCell ref="C31:I31"/>
    <mergeCell ref="C32:I32"/>
    <mergeCell ref="A12:I12"/>
    <mergeCell ref="C16:I16"/>
    <mergeCell ref="B15:I15"/>
    <mergeCell ref="C22:I22"/>
    <mergeCell ref="C17:I17"/>
    <mergeCell ref="C18:I18"/>
    <mergeCell ref="C19:I19"/>
    <mergeCell ref="C20:I20"/>
    <mergeCell ref="C21:I21"/>
    <mergeCell ref="A13:I13"/>
    <mergeCell ref="A14:I14"/>
    <mergeCell ref="A1:I1"/>
    <mergeCell ref="A4:I4"/>
    <mergeCell ref="A7:I7"/>
    <mergeCell ref="A10:I10"/>
    <mergeCell ref="A11:I11"/>
  </mergeCells>
  <printOptions horizontalCentered="1"/>
  <pageMargins left="0.7" right="0.7" top="1.5" bottom="0.75" header="0.3" footer="0.3"/>
  <pageSetup scale="97" fitToHeight="0" orientation="portrait" r:id="rId1"/>
  <headerFooter>
    <oddHeader>&amp;R&amp;G</oddHeader>
  </headerFooter>
  <rowBreaks count="3" manualBreakCount="3">
    <brk id="13" max="16383" man="1"/>
    <brk id="34" max="8" man="1"/>
    <brk id="49"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AD2-BB69-47D2-8410-F927CD40FCDE}">
  <sheetPr>
    <pageSetUpPr fitToPage="1"/>
  </sheetPr>
  <dimension ref="A1:L65"/>
  <sheetViews>
    <sheetView view="pageBreakPreview" topLeftCell="B49" zoomScaleNormal="100" zoomScaleSheetLayoutView="100" workbookViewId="0">
      <selection activeCell="B65" sqref="B65"/>
    </sheetView>
  </sheetViews>
  <sheetFormatPr defaultRowHeight="14.4" x14ac:dyDescent="0.3"/>
  <cols>
    <col min="1" max="1" width="4.33203125" hidden="1" customWidth="1"/>
    <col min="2" max="2" width="6.5546875" customWidth="1"/>
    <col min="3" max="3" width="9.44140625" customWidth="1"/>
    <col min="4" max="4" width="10.6640625" customWidth="1"/>
    <col min="9" max="9" width="9.44140625" customWidth="1"/>
    <col min="10" max="10" width="11.5546875" bestFit="1" customWidth="1"/>
    <col min="11" max="11" width="8.6640625" customWidth="1"/>
  </cols>
  <sheetData>
    <row r="1" spans="2:12" ht="45.75" customHeight="1" x14ac:dyDescent="0.3">
      <c r="B1" s="58" t="s">
        <v>78</v>
      </c>
      <c r="C1" s="58"/>
      <c r="D1" s="58"/>
      <c r="E1" s="58"/>
      <c r="F1" s="58"/>
      <c r="G1" s="58"/>
      <c r="H1" s="58"/>
      <c r="I1" s="58"/>
      <c r="J1" s="58"/>
    </row>
    <row r="2" spans="2:12" x14ac:dyDescent="0.3">
      <c r="C2" s="30">
        <v>100000</v>
      </c>
      <c r="D2" t="s">
        <v>76</v>
      </c>
    </row>
    <row r="3" spans="2:12" x14ac:dyDescent="0.3">
      <c r="C3" s="30">
        <v>25000</v>
      </c>
      <c r="D3" t="s">
        <v>77</v>
      </c>
    </row>
    <row r="4" spans="2:12" ht="34.5" customHeight="1" x14ac:dyDescent="0.3">
      <c r="D4" s="104" t="s">
        <v>79</v>
      </c>
      <c r="E4" s="104"/>
      <c r="F4" s="104"/>
      <c r="G4" s="104"/>
      <c r="H4" s="104"/>
      <c r="I4" s="104"/>
      <c r="J4" s="104"/>
    </row>
    <row r="5" spans="2:12" x14ac:dyDescent="0.3">
      <c r="C5" s="31">
        <v>1000</v>
      </c>
      <c r="D5" t="s">
        <v>91</v>
      </c>
    </row>
    <row r="8" spans="2:12" ht="18" x14ac:dyDescent="0.35">
      <c r="B8" s="44" t="s">
        <v>9</v>
      </c>
      <c r="C8" s="44"/>
      <c r="D8" s="44"/>
      <c r="E8" s="44"/>
      <c r="F8" s="44"/>
      <c r="G8" s="44"/>
      <c r="H8" s="44"/>
      <c r="I8" s="44"/>
      <c r="J8" s="44"/>
      <c r="K8" s="10"/>
      <c r="L8" s="10"/>
    </row>
    <row r="9" spans="2:12" ht="15" customHeight="1" x14ac:dyDescent="0.35">
      <c r="B9" s="10"/>
      <c r="C9" s="10"/>
      <c r="D9" s="10"/>
      <c r="E9" s="10"/>
      <c r="F9" s="10"/>
      <c r="G9" s="10"/>
      <c r="H9" s="10"/>
      <c r="I9" s="10"/>
      <c r="J9" s="10"/>
      <c r="K9" s="10"/>
      <c r="L9" s="10"/>
    </row>
    <row r="10" spans="2:12" ht="15" customHeight="1" x14ac:dyDescent="0.35">
      <c r="B10" t="s">
        <v>18</v>
      </c>
      <c r="C10" s="10"/>
      <c r="D10" s="10"/>
      <c r="E10" s="10"/>
      <c r="F10" s="10"/>
      <c r="G10" s="10"/>
      <c r="H10" s="10"/>
      <c r="I10" s="10"/>
      <c r="J10" s="10"/>
      <c r="K10" s="10"/>
      <c r="L10" s="10"/>
    </row>
    <row r="11" spans="2:12" ht="15" customHeight="1" x14ac:dyDescent="0.35">
      <c r="B11" s="17" t="s">
        <v>19</v>
      </c>
      <c r="C11" s="15"/>
      <c r="I11" s="10"/>
      <c r="J11" s="10"/>
      <c r="K11" s="10"/>
      <c r="L11" s="10"/>
    </row>
    <row r="12" spans="2:12" ht="15" customHeight="1" x14ac:dyDescent="0.35">
      <c r="B12" s="17" t="s">
        <v>20</v>
      </c>
      <c r="C12" s="15"/>
      <c r="I12" s="10"/>
      <c r="J12" s="10"/>
      <c r="K12" s="10"/>
      <c r="L12" s="10"/>
    </row>
    <row r="13" spans="2:12" ht="15" customHeight="1" x14ac:dyDescent="0.35">
      <c r="B13" s="17" t="s">
        <v>21</v>
      </c>
      <c r="C13" s="15"/>
      <c r="I13" s="10"/>
      <c r="J13" s="10"/>
      <c r="K13" s="10"/>
      <c r="L13" s="10"/>
    </row>
    <row r="14" spans="2:12" ht="15" customHeight="1" x14ac:dyDescent="0.35">
      <c r="I14" s="10"/>
      <c r="J14" s="10"/>
      <c r="K14" s="10"/>
      <c r="L14" s="10"/>
    </row>
    <row r="15" spans="2:12" ht="15" customHeight="1" x14ac:dyDescent="0.3">
      <c r="B15" s="43" t="s">
        <v>108</v>
      </c>
      <c r="C15" s="43"/>
      <c r="D15" s="43"/>
      <c r="E15" s="43"/>
      <c r="F15" s="43"/>
      <c r="G15" s="43"/>
      <c r="H15" s="43"/>
      <c r="I15" s="43"/>
      <c r="J15" s="43"/>
    </row>
    <row r="16" spans="2:12" x14ac:dyDescent="0.3">
      <c r="B16" s="43"/>
      <c r="C16" s="43"/>
      <c r="D16" s="43"/>
      <c r="E16" s="43"/>
      <c r="F16" s="43"/>
      <c r="G16" s="43"/>
      <c r="H16" s="43"/>
      <c r="I16" s="43"/>
      <c r="J16" s="43"/>
    </row>
    <row r="17" spans="2:10" x14ac:dyDescent="0.3">
      <c r="B17" s="43"/>
      <c r="C17" s="43"/>
      <c r="D17" s="43"/>
      <c r="E17" s="43"/>
      <c r="F17" s="43"/>
      <c r="G17" s="43"/>
      <c r="H17" s="43"/>
      <c r="I17" s="43"/>
      <c r="J17" s="43"/>
    </row>
    <row r="18" spans="2:10" x14ac:dyDescent="0.3">
      <c r="B18" s="43"/>
      <c r="C18" s="43"/>
      <c r="D18" s="43"/>
      <c r="E18" s="43"/>
      <c r="F18" s="43"/>
      <c r="G18" s="43"/>
      <c r="H18" s="43"/>
      <c r="I18" s="43"/>
      <c r="J18" s="43"/>
    </row>
    <row r="19" spans="2:10" ht="3" customHeight="1" x14ac:dyDescent="0.3">
      <c r="B19" s="43"/>
      <c r="C19" s="43"/>
      <c r="D19" s="43"/>
      <c r="E19" s="43"/>
      <c r="F19" s="43"/>
      <c r="G19" s="43"/>
      <c r="H19" s="43"/>
      <c r="I19" s="43"/>
      <c r="J19" s="43"/>
    </row>
    <row r="21" spans="2:10" ht="15" customHeight="1" x14ac:dyDescent="0.3">
      <c r="B21" s="43" t="s">
        <v>107</v>
      </c>
      <c r="C21" s="43"/>
      <c r="D21" s="43"/>
      <c r="E21" s="43"/>
      <c r="F21" s="43"/>
      <c r="G21" s="43"/>
      <c r="H21" s="43"/>
      <c r="I21" s="43"/>
      <c r="J21" s="43"/>
    </row>
    <row r="22" spans="2:10" x14ac:dyDescent="0.3">
      <c r="B22" s="43"/>
      <c r="C22" s="43"/>
      <c r="D22" s="43"/>
      <c r="E22" s="43"/>
      <c r="F22" s="43"/>
      <c r="G22" s="43"/>
      <c r="H22" s="43"/>
      <c r="I22" s="43"/>
      <c r="J22" s="43"/>
    </row>
    <row r="23" spans="2:10" x14ac:dyDescent="0.3">
      <c r="B23" s="43"/>
      <c r="C23" s="43"/>
      <c r="D23" s="43"/>
      <c r="E23" s="43"/>
      <c r="F23" s="43"/>
      <c r="G23" s="43"/>
      <c r="H23" s="43"/>
      <c r="I23" s="43"/>
      <c r="J23" s="43"/>
    </row>
    <row r="24" spans="2:10" x14ac:dyDescent="0.3">
      <c r="B24" s="43"/>
      <c r="C24" s="43"/>
      <c r="D24" s="43"/>
      <c r="E24" s="43"/>
      <c r="F24" s="43"/>
      <c r="G24" s="43"/>
      <c r="H24" s="43"/>
      <c r="I24" s="43"/>
      <c r="J24" s="43"/>
    </row>
    <row r="25" spans="2:10" ht="27" customHeight="1" x14ac:dyDescent="0.3">
      <c r="B25" s="43"/>
      <c r="C25" s="43"/>
      <c r="D25" s="43"/>
      <c r="E25" s="43"/>
      <c r="F25" s="43"/>
      <c r="G25" s="43"/>
      <c r="H25" s="43"/>
      <c r="I25" s="43"/>
      <c r="J25" s="43"/>
    </row>
    <row r="27" spans="2:10" x14ac:dyDescent="0.3">
      <c r="B27" s="52" t="s">
        <v>10</v>
      </c>
      <c r="C27" s="52"/>
      <c r="D27" s="52"/>
      <c r="E27" s="53" t="s">
        <v>81</v>
      </c>
      <c r="F27" s="54"/>
      <c r="G27" s="54"/>
      <c r="H27" s="54"/>
      <c r="I27" s="54"/>
      <c r="J27" s="55"/>
    </row>
    <row r="28" spans="2:10" x14ac:dyDescent="0.3">
      <c r="B28" s="52" t="s">
        <v>11</v>
      </c>
      <c r="C28" s="52"/>
      <c r="D28" s="52"/>
      <c r="E28" s="53">
        <v>123456</v>
      </c>
      <c r="F28" s="54"/>
      <c r="G28" s="54"/>
      <c r="H28" s="54"/>
      <c r="I28" s="54"/>
      <c r="J28" s="55"/>
    </row>
    <row r="29" spans="2:10" x14ac:dyDescent="0.3">
      <c r="B29" s="52" t="s">
        <v>12</v>
      </c>
      <c r="C29" s="52"/>
      <c r="D29" s="52"/>
      <c r="E29" s="53" t="s">
        <v>82</v>
      </c>
      <c r="F29" s="54"/>
      <c r="G29" s="54"/>
      <c r="H29" s="54"/>
      <c r="I29" s="54"/>
      <c r="J29" s="55"/>
    </row>
    <row r="31" spans="2:10" x14ac:dyDescent="0.3">
      <c r="B31" s="69" t="s">
        <v>36</v>
      </c>
      <c r="C31" s="52"/>
      <c r="D31" s="52"/>
      <c r="E31" s="53" t="s">
        <v>83</v>
      </c>
      <c r="F31" s="54"/>
      <c r="G31" s="54"/>
      <c r="H31" s="54"/>
      <c r="I31" s="54"/>
      <c r="J31" s="55"/>
    </row>
    <row r="34" spans="2:10" ht="15" customHeight="1" x14ac:dyDescent="0.3">
      <c r="B34" s="68" t="s">
        <v>28</v>
      </c>
      <c r="C34" s="68"/>
      <c r="D34" s="68"/>
      <c r="E34" s="68"/>
      <c r="F34" s="68"/>
      <c r="G34" s="68"/>
      <c r="H34" s="68"/>
      <c r="I34" s="68"/>
      <c r="J34" s="68"/>
    </row>
    <row r="35" spans="2:10" ht="15" customHeight="1" x14ac:dyDescent="0.3">
      <c r="B35" s="68"/>
      <c r="C35" s="68"/>
      <c r="D35" s="68"/>
      <c r="E35" s="68"/>
      <c r="F35" s="68"/>
      <c r="G35" s="68"/>
      <c r="H35" s="68"/>
      <c r="I35" s="68"/>
      <c r="J35" s="68"/>
    </row>
    <row r="36" spans="2:10" x14ac:dyDescent="0.3">
      <c r="B36" s="45" t="s">
        <v>1</v>
      </c>
      <c r="C36" s="45"/>
      <c r="D36" s="45"/>
      <c r="E36" s="45"/>
      <c r="F36" s="45"/>
      <c r="G36" s="45"/>
      <c r="H36" s="45"/>
      <c r="I36" s="45"/>
      <c r="J36" s="18">
        <v>125000</v>
      </c>
    </row>
    <row r="37" spans="2:10" x14ac:dyDescent="0.3">
      <c r="B37" s="45" t="s">
        <v>0</v>
      </c>
      <c r="C37" s="45"/>
      <c r="D37" s="45"/>
      <c r="E37" s="45"/>
      <c r="F37" s="45"/>
      <c r="G37" s="45"/>
      <c r="H37" s="45"/>
      <c r="I37" s="45"/>
      <c r="J37" s="18">
        <f>'Remittance Adjustment Form'!G27</f>
        <v>0</v>
      </c>
    </row>
    <row r="38" spans="2:10" x14ac:dyDescent="0.3">
      <c r="B38" s="45" t="s">
        <v>2</v>
      </c>
      <c r="C38" s="45"/>
      <c r="D38" s="45"/>
      <c r="E38" s="45"/>
      <c r="F38" s="45"/>
      <c r="G38" s="45"/>
      <c r="H38" s="45"/>
      <c r="I38" s="45"/>
      <c r="J38" s="19">
        <f>J36-J37</f>
        <v>125000</v>
      </c>
    </row>
    <row r="39" spans="2:10" x14ac:dyDescent="0.3">
      <c r="B39" s="46" t="s">
        <v>3</v>
      </c>
      <c r="C39" s="47"/>
      <c r="D39" s="47"/>
      <c r="E39" s="47"/>
      <c r="F39" s="47"/>
      <c r="G39" s="47"/>
      <c r="H39" s="5" t="s">
        <v>6</v>
      </c>
      <c r="I39" s="5" t="s">
        <v>7</v>
      </c>
      <c r="J39" s="59"/>
    </row>
    <row r="40" spans="2:10" x14ac:dyDescent="0.3">
      <c r="B40" s="48" t="s">
        <v>22</v>
      </c>
      <c r="C40" s="49"/>
      <c r="D40" s="49"/>
      <c r="E40" s="49"/>
      <c r="F40" s="49"/>
      <c r="G40" s="50"/>
      <c r="H40" s="14" t="s">
        <v>84</v>
      </c>
      <c r="I40" s="4">
        <f>IF(H40="Yes",15,0)</f>
        <v>15</v>
      </c>
      <c r="J40" s="60"/>
    </row>
    <row r="41" spans="2:10" x14ac:dyDescent="0.3">
      <c r="B41" s="48" t="s">
        <v>23</v>
      </c>
      <c r="C41" s="49"/>
      <c r="D41" s="49"/>
      <c r="E41" s="49"/>
      <c r="F41" s="49"/>
      <c r="G41" s="50"/>
      <c r="H41" s="14" t="s">
        <v>8</v>
      </c>
      <c r="I41" s="4">
        <f>IF(H41="Yes",25,0)</f>
        <v>0</v>
      </c>
      <c r="J41" s="60"/>
    </row>
    <row r="42" spans="2:10" x14ac:dyDescent="0.3">
      <c r="B42" s="48" t="s">
        <v>24</v>
      </c>
      <c r="C42" s="49"/>
      <c r="D42" s="49"/>
      <c r="E42" s="49"/>
      <c r="F42" s="49"/>
      <c r="G42" s="50"/>
      <c r="H42" s="14" t="s">
        <v>84</v>
      </c>
      <c r="I42" s="4">
        <f t="shared" ref="I42:I45" si="0">IF(H42="Yes",15,0)</f>
        <v>15</v>
      </c>
      <c r="J42" s="60"/>
    </row>
    <row r="43" spans="2:10" x14ac:dyDescent="0.3">
      <c r="B43" s="48" t="s">
        <v>25</v>
      </c>
      <c r="C43" s="49"/>
      <c r="D43" s="49"/>
      <c r="E43" s="49"/>
      <c r="F43" s="49"/>
      <c r="G43" s="50"/>
      <c r="H43" s="14" t="s">
        <v>8</v>
      </c>
      <c r="I43" s="4">
        <f>IF(H43="Yes",20,0)</f>
        <v>0</v>
      </c>
      <c r="J43" s="60"/>
    </row>
    <row r="44" spans="2:10" x14ac:dyDescent="0.3">
      <c r="B44" s="3" t="s">
        <v>26</v>
      </c>
      <c r="C44" s="3"/>
      <c r="D44" s="3"/>
      <c r="E44" s="3"/>
      <c r="F44" s="3"/>
      <c r="G44" s="3"/>
      <c r="H44" s="14" t="s">
        <v>8</v>
      </c>
      <c r="I44" s="4">
        <f>IF(H44="Yes",10,0)</f>
        <v>0</v>
      </c>
      <c r="J44" s="60"/>
    </row>
    <row r="45" spans="2:10" x14ac:dyDescent="0.3">
      <c r="B45" s="48" t="s">
        <v>27</v>
      </c>
      <c r="C45" s="49"/>
      <c r="D45" s="49"/>
      <c r="E45" s="49"/>
      <c r="F45" s="49"/>
      <c r="G45" s="50"/>
      <c r="H45" s="14" t="s">
        <v>84</v>
      </c>
      <c r="I45" s="4">
        <f t="shared" si="0"/>
        <v>15</v>
      </c>
      <c r="J45" s="60"/>
    </row>
    <row r="46" spans="2:10" x14ac:dyDescent="0.3">
      <c r="B46" s="46" t="s">
        <v>4</v>
      </c>
      <c r="C46" s="47"/>
      <c r="D46" s="47"/>
      <c r="E46" s="47"/>
      <c r="F46" s="47"/>
      <c r="G46" s="47"/>
      <c r="H46" s="51"/>
      <c r="I46" s="4">
        <f>SUM(I40:I45)</f>
        <v>45</v>
      </c>
      <c r="J46" s="61"/>
    </row>
    <row r="47" spans="2:10" x14ac:dyDescent="0.3">
      <c r="B47" s="45" t="s">
        <v>5</v>
      </c>
      <c r="C47" s="45"/>
      <c r="D47" s="45"/>
      <c r="E47" s="45"/>
      <c r="F47" s="45"/>
      <c r="G47" s="45"/>
      <c r="H47" s="45"/>
      <c r="I47" s="45"/>
      <c r="J47" s="19">
        <f>J38*(0.01*I46)</f>
        <v>56250</v>
      </c>
    </row>
    <row r="48" spans="2:10" x14ac:dyDescent="0.3">
      <c r="B48" s="46" t="s">
        <v>35</v>
      </c>
      <c r="C48" s="47"/>
      <c r="D48" s="47"/>
      <c r="E48" s="47"/>
      <c r="F48" s="47"/>
      <c r="G48" s="47"/>
      <c r="H48" s="5" t="s">
        <v>6</v>
      </c>
      <c r="I48" s="5" t="s">
        <v>7</v>
      </c>
      <c r="J48" s="19"/>
    </row>
    <row r="49" spans="2:12" x14ac:dyDescent="0.3">
      <c r="B49" s="48" t="s">
        <v>29</v>
      </c>
      <c r="C49" s="49"/>
      <c r="D49" s="49"/>
      <c r="E49" s="49"/>
      <c r="F49" s="49"/>
      <c r="G49" s="50"/>
      <c r="H49" s="14" t="s">
        <v>8</v>
      </c>
      <c r="I49" s="4">
        <f>IF(H49="Yes",2,0)</f>
        <v>0</v>
      </c>
      <c r="J49" s="19"/>
    </row>
    <row r="50" spans="2:12" x14ac:dyDescent="0.3">
      <c r="B50" s="48" t="s">
        <v>30</v>
      </c>
      <c r="C50" s="49"/>
      <c r="D50" s="49"/>
      <c r="E50" s="49"/>
      <c r="F50" s="49"/>
      <c r="G50" s="50"/>
      <c r="H50" s="14" t="s">
        <v>8</v>
      </c>
      <c r="I50" s="4">
        <f>IF(H50="Yes",1,0)</f>
        <v>0</v>
      </c>
      <c r="J50" s="19"/>
    </row>
    <row r="51" spans="2:12" x14ac:dyDescent="0.3">
      <c r="B51" s="48" t="s">
        <v>31</v>
      </c>
      <c r="C51" s="49"/>
      <c r="D51" s="49"/>
      <c r="E51" s="49"/>
      <c r="F51" s="49"/>
      <c r="G51" s="50"/>
      <c r="H51" s="14" t="s">
        <v>8</v>
      </c>
      <c r="I51" s="4">
        <f>IF(H51="Yes",0,0)</f>
        <v>0</v>
      </c>
      <c r="J51" s="19"/>
    </row>
    <row r="52" spans="2:12" x14ac:dyDescent="0.3">
      <c r="B52" s="48" t="s">
        <v>89</v>
      </c>
      <c r="C52" s="49"/>
      <c r="D52" s="49"/>
      <c r="E52" s="49"/>
      <c r="F52" s="49"/>
      <c r="G52" s="50"/>
      <c r="H52" s="14" t="s">
        <v>84</v>
      </c>
      <c r="I52" s="4">
        <f>IF(H52="Yes",3,0)</f>
        <v>3</v>
      </c>
      <c r="J52" s="19"/>
    </row>
    <row r="53" spans="2:12" x14ac:dyDescent="0.3">
      <c r="B53" s="48" t="s">
        <v>88</v>
      </c>
      <c r="C53" s="49"/>
      <c r="D53" s="49"/>
      <c r="E53" s="65"/>
      <c r="F53" s="66"/>
      <c r="G53" s="67"/>
      <c r="H53" s="14" t="s">
        <v>8</v>
      </c>
      <c r="I53" s="4">
        <f>IF(H53="Yes",1,0)</f>
        <v>0</v>
      </c>
      <c r="J53" s="19"/>
    </row>
    <row r="54" spans="2:12" x14ac:dyDescent="0.3">
      <c r="B54" s="62" t="s">
        <v>111</v>
      </c>
      <c r="C54" s="63"/>
      <c r="D54" s="63"/>
      <c r="E54" s="63"/>
      <c r="F54" s="63"/>
      <c r="G54" s="63"/>
      <c r="H54" s="64"/>
      <c r="I54" s="4">
        <f>MAX(I49:I53)</f>
        <v>3</v>
      </c>
      <c r="J54" s="19"/>
    </row>
    <row r="55" spans="2:12" x14ac:dyDescent="0.3">
      <c r="B55" s="45" t="s">
        <v>32</v>
      </c>
      <c r="C55" s="45"/>
      <c r="D55" s="45"/>
      <c r="E55" s="45"/>
      <c r="F55" s="45"/>
      <c r="G55" s="45"/>
      <c r="H55" s="45"/>
      <c r="I55" s="45"/>
      <c r="J55" s="19">
        <f>J47*(I54/100)</f>
        <v>1687.5</v>
      </c>
    </row>
    <row r="56" spans="2:12" x14ac:dyDescent="0.3">
      <c r="B56" s="45" t="s">
        <v>33</v>
      </c>
      <c r="C56" s="45"/>
      <c r="D56" s="45"/>
      <c r="E56" s="45"/>
      <c r="F56" s="45"/>
      <c r="G56" s="45"/>
      <c r="H56" s="45"/>
      <c r="I56" s="45"/>
      <c r="J56" s="18">
        <v>1000</v>
      </c>
    </row>
    <row r="57" spans="2:12" x14ac:dyDescent="0.3">
      <c r="B57" s="45" t="s">
        <v>34</v>
      </c>
      <c r="C57" s="45"/>
      <c r="D57" s="45"/>
      <c r="E57" s="45"/>
      <c r="F57" s="45"/>
      <c r="G57" s="45"/>
      <c r="H57" s="45"/>
      <c r="I57" s="45"/>
      <c r="J57" s="19">
        <f>J55-J56</f>
        <v>687.5</v>
      </c>
    </row>
    <row r="58" spans="2:12" x14ac:dyDescent="0.3">
      <c r="C58" s="11"/>
      <c r="D58" s="11"/>
      <c r="E58" s="11"/>
      <c r="F58" s="11"/>
      <c r="G58" s="11"/>
      <c r="H58" s="11"/>
      <c r="I58" s="11"/>
      <c r="J58" s="11"/>
      <c r="K58" s="12"/>
    </row>
    <row r="59" spans="2:12" x14ac:dyDescent="0.3">
      <c r="B59" s="58" t="s">
        <v>13</v>
      </c>
      <c r="C59" s="58"/>
      <c r="D59" s="58"/>
      <c r="E59" s="58"/>
      <c r="F59" s="58"/>
      <c r="G59" s="58"/>
      <c r="H59" s="58"/>
      <c r="I59" s="58"/>
      <c r="J59" s="58"/>
      <c r="K59" s="24"/>
      <c r="L59" s="24"/>
    </row>
    <row r="60" spans="2:12" x14ac:dyDescent="0.3">
      <c r="B60" s="58"/>
      <c r="C60" s="58"/>
      <c r="D60" s="58"/>
      <c r="E60" s="58"/>
      <c r="F60" s="58"/>
      <c r="G60" s="58"/>
      <c r="H60" s="58"/>
      <c r="I60" s="58"/>
      <c r="J60" s="58"/>
      <c r="K60" s="24"/>
      <c r="L60" s="24"/>
    </row>
    <row r="61" spans="2:12" x14ac:dyDescent="0.3">
      <c r="B61" s="24"/>
      <c r="C61" s="24"/>
      <c r="D61" s="24"/>
      <c r="E61" s="24"/>
      <c r="F61" s="24"/>
      <c r="G61" s="24"/>
      <c r="H61" s="24"/>
      <c r="I61" s="24"/>
      <c r="J61" s="24"/>
      <c r="K61" s="24"/>
      <c r="L61" s="24"/>
    </row>
    <row r="62" spans="2:12" ht="14.25" customHeight="1" x14ac:dyDescent="0.3">
      <c r="B62" s="56" t="s">
        <v>14</v>
      </c>
      <c r="C62" s="56"/>
      <c r="D62" s="105" t="s">
        <v>92</v>
      </c>
      <c r="E62" s="105"/>
      <c r="F62" s="105"/>
      <c r="G62" s="13" t="s">
        <v>15</v>
      </c>
      <c r="H62" s="57" t="s">
        <v>93</v>
      </c>
      <c r="I62" s="57"/>
      <c r="J62" s="57"/>
    </row>
    <row r="63" spans="2:12" x14ac:dyDescent="0.3">
      <c r="G63" s="13"/>
    </row>
    <row r="64" spans="2:12" x14ac:dyDescent="0.3">
      <c r="B64" s="56" t="s">
        <v>17</v>
      </c>
      <c r="C64" s="56"/>
      <c r="D64" s="57"/>
      <c r="E64" s="57"/>
      <c r="F64" s="57"/>
      <c r="G64" s="13" t="s">
        <v>16</v>
      </c>
      <c r="H64" s="7" t="s">
        <v>94</v>
      </c>
      <c r="I64" s="7"/>
      <c r="J64" s="7"/>
    </row>
    <row r="65" spans="3:3" x14ac:dyDescent="0.3">
      <c r="C65" s="24"/>
    </row>
  </sheetData>
  <mergeCells count="43">
    <mergeCell ref="B36:I36"/>
    <mergeCell ref="B8:J8"/>
    <mergeCell ref="B15:J19"/>
    <mergeCell ref="B21:J25"/>
    <mergeCell ref="B27:D27"/>
    <mergeCell ref="E27:J27"/>
    <mergeCell ref="B28:D28"/>
    <mergeCell ref="E28:J28"/>
    <mergeCell ref="B29:D29"/>
    <mergeCell ref="E29:J29"/>
    <mergeCell ref="B31:D31"/>
    <mergeCell ref="E31:J31"/>
    <mergeCell ref="B34:J35"/>
    <mergeCell ref="J39:J46"/>
    <mergeCell ref="B40:G40"/>
    <mergeCell ref="B41:G41"/>
    <mergeCell ref="B42:G42"/>
    <mergeCell ref="B43:G43"/>
    <mergeCell ref="B45:G45"/>
    <mergeCell ref="B46:H46"/>
    <mergeCell ref="B50:G50"/>
    <mergeCell ref="B51:G51"/>
    <mergeCell ref="B53:D53"/>
    <mergeCell ref="E53:G53"/>
    <mergeCell ref="B37:I37"/>
    <mergeCell ref="B38:I38"/>
    <mergeCell ref="B39:G39"/>
    <mergeCell ref="B64:C64"/>
    <mergeCell ref="D64:F64"/>
    <mergeCell ref="B1:J1"/>
    <mergeCell ref="D4:J4"/>
    <mergeCell ref="B52:G52"/>
    <mergeCell ref="D62:F62"/>
    <mergeCell ref="H62:J62"/>
    <mergeCell ref="B54:H54"/>
    <mergeCell ref="B55:I55"/>
    <mergeCell ref="B56:I56"/>
    <mergeCell ref="B57:I57"/>
    <mergeCell ref="B59:J60"/>
    <mergeCell ref="B62:C62"/>
    <mergeCell ref="B47:I47"/>
    <mergeCell ref="B48:G48"/>
    <mergeCell ref="B49:G49"/>
  </mergeCells>
  <dataValidations count="2">
    <dataValidation type="list" allowBlank="1" showInputMessage="1" showErrorMessage="1" sqref="H40:H45 H49:H50 H52:H53" xr:uid="{4FC49C3A-B441-4C87-B2D0-F9F043D99DD6}">
      <formula1>"Yes,No"</formula1>
    </dataValidation>
    <dataValidation type="list" allowBlank="1" showInputMessage="1" showErrorMessage="1" promptTitle="ALERT" prompt="If Yes please select other primary activity.  Distribution is not permited to be a sole activity for cannabis operations." sqref="H51" xr:uid="{35CAC54B-B106-4D17-88A4-166440E0227E}">
      <formula1>"Yes,No"</formula1>
    </dataValidation>
  </dataValidations>
  <printOptions horizontalCentered="1"/>
  <pageMargins left="0.7" right="0.7" top="1.5" bottom="0.75" header="0.3" footer="0.3"/>
  <pageSetup scale="63" fitToWidth="0" orientation="portrait" r:id="rId1"/>
  <headerFooter>
    <oddHeader>&amp;R&amp;G</oddHeader>
  </headerFooter>
  <ignoredErrors>
    <ignoredError sqref="I41" formula="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Cann_Apport_Tax</vt:lpstr>
      <vt:lpstr>Remittance Adjustment Form</vt:lpstr>
      <vt:lpstr>FAQ</vt:lpstr>
      <vt:lpstr>Cann_Apport_Tax 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ACourter@cotaticity.org</dc:creator>
  <cp:lastModifiedBy>Katherine Duran</cp:lastModifiedBy>
  <cp:lastPrinted>2021-04-02T18:59:49Z</cp:lastPrinted>
  <dcterms:created xsi:type="dcterms:W3CDTF">2019-06-20T21:10:41Z</dcterms:created>
  <dcterms:modified xsi:type="dcterms:W3CDTF">2021-06-24T00:03:57Z</dcterms:modified>
</cp:coreProperties>
</file>